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nsept-my.sharepoint.com/personal/rune_ogaard_ekonsept_no/Documents/Kunder/Sefbo/Dokumenter/Levering/"/>
    </mc:Choice>
  </mc:AlternateContent>
  <xr:revisionPtr revIDLastSave="10" documentId="8_{B8070BDE-B607-4A36-A2A6-54E0F7FB3891}" xr6:coauthVersionLast="46" xr6:coauthVersionMax="46" xr10:uidLastSave="{9BD4B8F5-7583-4A4A-AA5A-CC0C1ED473FB}"/>
  <bookViews>
    <workbookView xWindow="240" yWindow="240" windowWidth="33915" windowHeight="20520" activeTab="5" xr2:uid="{05D59669-0627-4AEA-999F-209ABDA22452}"/>
  </bookViews>
  <sheets>
    <sheet name="2 - BYGNING" sheetId="7" r:id="rId1"/>
    <sheet name="3 - VVS" sheetId="16" r:id="rId2"/>
    <sheet name="4 - ELKRAFT" sheetId="17" r:id="rId3"/>
    <sheet name="5 - TELE OG AUT." sheetId="18" r:id="rId4"/>
    <sheet name="7 - UTENDØRS" sheetId="19" r:id="rId5"/>
    <sheet name="MAL" sheetId="20" r:id="rId6"/>
  </sheets>
  <definedNames>
    <definedName name="_xlnm.Print_Titles" localSheetId="0">'2 - BYGNING'!$A:$I,'2 - BYGNING'!$5:$11</definedName>
    <definedName name="_xlnm.Print_Titles" localSheetId="1">'3 - VVS'!$A:$I,'3 - VVS'!$5:$11</definedName>
    <definedName name="_xlnm.Print_Titles" localSheetId="2">'4 - ELKRAFT'!$A:$I,'4 - ELKRAFT'!$5:$11</definedName>
    <definedName name="_xlnm.Print_Titles" localSheetId="3">'5 - TELE OG AUT.'!$A:$I,'5 - TELE OG AUT.'!$5:$11</definedName>
    <definedName name="_xlnm.Print_Titles" localSheetId="4">'7 - UTENDØRS'!$A:$I,'7 - UTENDØRS'!$5:$11</definedName>
    <definedName name="_xlnm.Print_Titles" localSheetId="5">MAL!$A:$I,MAL!$5:$11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20" l="1"/>
  <c r="G21" i="20"/>
  <c r="G22" i="20" s="1"/>
  <c r="H21" i="20"/>
  <c r="H22" i="20" s="1"/>
  <c r="I21" i="20"/>
  <c r="E21" i="20"/>
  <c r="F22" i="7"/>
  <c r="G22" i="7"/>
  <c r="H22" i="7"/>
  <c r="I22" i="7"/>
  <c r="F22" i="16"/>
  <c r="G22" i="16"/>
  <c r="H22" i="16"/>
  <c r="I22" i="16"/>
  <c r="F22" i="17"/>
  <c r="G22" i="17"/>
  <c r="H22" i="17"/>
  <c r="H24" i="17" s="1"/>
  <c r="I22" i="17"/>
  <c r="F22" i="18"/>
  <c r="G22" i="18"/>
  <c r="H22" i="18"/>
  <c r="I22" i="18"/>
  <c r="F22" i="19"/>
  <c r="F23" i="19" s="1"/>
  <c r="G22" i="19"/>
  <c r="H22" i="19"/>
  <c r="I22" i="19"/>
  <c r="E22" i="7"/>
  <c r="E22" i="16"/>
  <c r="E22" i="17"/>
  <c r="E22" i="18"/>
  <c r="E22" i="19"/>
  <c r="E23" i="19" s="1"/>
  <c r="G24" i="17"/>
  <c r="G23" i="19"/>
  <c r="I18" i="18"/>
  <c r="I19" i="18" s="1"/>
  <c r="H18" i="18"/>
  <c r="G18" i="18"/>
  <c r="G19" i="18" s="1"/>
  <c r="F18" i="18"/>
  <c r="F19" i="18" s="1"/>
  <c r="E18" i="18"/>
  <c r="I24" i="17"/>
  <c r="I25" i="17" s="1"/>
  <c r="F24" i="17"/>
  <c r="E24" i="17"/>
  <c r="E25" i="17" s="1"/>
  <c r="I27" i="16"/>
  <c r="H27" i="16"/>
  <c r="H28" i="16" s="1"/>
  <c r="G27" i="16"/>
  <c r="G28" i="16" s="1"/>
  <c r="F27" i="16"/>
  <c r="F28" i="16" s="1"/>
  <c r="E27" i="16"/>
  <c r="E28" i="16" s="1"/>
  <c r="I44" i="7"/>
  <c r="I45" i="7" s="1"/>
  <c r="H44" i="7"/>
  <c r="G44" i="7"/>
  <c r="G45" i="7" s="1"/>
  <c r="F44" i="7"/>
  <c r="F45" i="7" s="1"/>
  <c r="E44" i="7"/>
  <c r="E22" i="20" l="1"/>
  <c r="I22" i="20"/>
  <c r="I23" i="20" s="1"/>
  <c r="I24" i="20" s="1"/>
  <c r="H23" i="20"/>
  <c r="H24" i="20" s="1"/>
  <c r="F22" i="20"/>
  <c r="F23" i="20" s="1"/>
  <c r="G23" i="20"/>
  <c r="G24" i="20" s="1"/>
  <c r="E24" i="19"/>
  <c r="E25" i="19" s="1"/>
  <c r="H23" i="19"/>
  <c r="H24" i="19" s="1"/>
  <c r="F24" i="19"/>
  <c r="F25" i="19" s="1"/>
  <c r="G24" i="19"/>
  <c r="G25" i="19" s="1"/>
  <c r="I23" i="19"/>
  <c r="I24" i="19" s="1"/>
  <c r="I25" i="19" s="1"/>
  <c r="E20" i="18"/>
  <c r="G21" i="18"/>
  <c r="F20" i="18"/>
  <c r="F21" i="18" s="1"/>
  <c r="G20" i="18"/>
  <c r="E19" i="18"/>
  <c r="I20" i="18"/>
  <c r="I21" i="18" s="1"/>
  <c r="H19" i="18"/>
  <c r="H20" i="18" s="1"/>
  <c r="H21" i="18" s="1"/>
  <c r="I26" i="17"/>
  <c r="I27" i="17" s="1"/>
  <c r="G25" i="17"/>
  <c r="G26" i="17" s="1"/>
  <c r="H25" i="17"/>
  <c r="F25" i="17"/>
  <c r="E26" i="17"/>
  <c r="E27" i="17" s="1"/>
  <c r="I28" i="16"/>
  <c r="I29" i="16" s="1"/>
  <c r="I30" i="16" s="1"/>
  <c r="F29" i="16"/>
  <c r="F30" i="16" s="1"/>
  <c r="G29" i="16"/>
  <c r="G30" i="16" s="1"/>
  <c r="H29" i="16"/>
  <c r="H30" i="16" s="1"/>
  <c r="E29" i="16"/>
  <c r="E30" i="16" s="1"/>
  <c r="F46" i="7"/>
  <c r="F47" i="7" s="1"/>
  <c r="G46" i="7"/>
  <c r="G47" i="7" s="1"/>
  <c r="E45" i="7"/>
  <c r="E46" i="7" s="1"/>
  <c r="I46" i="7"/>
  <c r="I47" i="7" s="1"/>
  <c r="H45" i="7"/>
  <c r="H46" i="7" s="1"/>
  <c r="H47" i="7" s="1"/>
  <c r="F24" i="20" l="1"/>
  <c r="E23" i="20"/>
  <c r="E24" i="20" s="1"/>
  <c r="H25" i="19"/>
  <c r="E21" i="18"/>
  <c r="G27" i="17"/>
  <c r="H26" i="17"/>
  <c r="H27" i="17" s="1"/>
  <c r="F26" i="17"/>
  <c r="F27" i="17" s="1"/>
  <c r="E47" i="7"/>
</calcChain>
</file>

<file path=xl/sharedStrings.xml><?xml version="1.0" encoding="utf-8"?>
<sst xmlns="http://schemas.openxmlformats.org/spreadsheetml/2006/main" count="196" uniqueCount="86">
  <si>
    <t>TILSTANDSGRAD</t>
  </si>
  <si>
    <t>STRAKSTILTAK</t>
  </si>
  <si>
    <t>VEDLIKEHOLD</t>
  </si>
  <si>
    <t>MODERNISERING</t>
  </si>
  <si>
    <t>TG</t>
  </si>
  <si>
    <t>0-1 ÅR</t>
  </si>
  <si>
    <t>1-3 ÅR</t>
  </si>
  <si>
    <t>5-10 ÅR</t>
  </si>
  <si>
    <t>3-5 ÅR</t>
  </si>
  <si>
    <t>VED BEHOV</t>
  </si>
  <si>
    <t>Grunn og fundamenter</t>
  </si>
  <si>
    <t>Ingen tiltak</t>
  </si>
  <si>
    <t>Bæresystem</t>
  </si>
  <si>
    <t>Yttervegger</t>
  </si>
  <si>
    <t>Bytte vinduer og terrassedører fra 1986 og eldre. Medtar 300 stk. vinduer og 42 stk. verandadører.</t>
  </si>
  <si>
    <t>Sparkle, pusse og male hull på fasaden til Sandefjordgata 5E og 5 F. Medtar budsjettsum.</t>
  </si>
  <si>
    <t>Utbedre pussavskallinger i portrommene. Medtar budsjettsum.</t>
  </si>
  <si>
    <t>Overflatebehandle dører til trappeoppgangene. Medtar 14 stk.</t>
  </si>
  <si>
    <t>Vaske alle fasader. Medtar budsjettsum.</t>
  </si>
  <si>
    <t>Innervegger</t>
  </si>
  <si>
    <t>Bytte branndører til kjellernedgangene og internt i kjellerrommene. Medtar 20 stk.</t>
  </si>
  <si>
    <t>Bytte dørene til loftet til godkjente branndører. Medtar 4 stk.</t>
  </si>
  <si>
    <t>Male vaskereommene. Medtar budsjettsum.</t>
  </si>
  <si>
    <t>Male trappeoppgangene. Medtar 14 oppganger og 4 et. pr. oppgang.</t>
  </si>
  <si>
    <t>Gulv og himlinger (Dekker)</t>
  </si>
  <si>
    <t>Male reposer i trappeoppgangene. Prisen er inkl. i pkt. 24-4.</t>
  </si>
  <si>
    <t>Impregnere/male/bone gulvene i vaskerommene. Medtar 250 m2.</t>
  </si>
  <si>
    <t>Male himlingene på vaskerommene. Prisen er inkl. i pkt. 24-3.</t>
  </si>
  <si>
    <t>Flislegge trappeoppgangene. Medtar 14 oppganger og 4 et. pr. oppgang. Hvis borettslaget velger å flislegge trappeoppgangene vil utgifter knyttet til maling av trapper/reposer bortfalle.</t>
  </si>
  <si>
    <t>Flislegge vaskerommene. Medtar 250 m2. Hvis borettslaget velger å flislegge vaskerommene vil utgifter knyttet til impregnering/maling/boning av vaskerommene bortfalle.</t>
  </si>
  <si>
    <t>Yttertak</t>
  </si>
  <si>
    <t>Fast inventar (Murte piper og ildsteder)</t>
  </si>
  <si>
    <t>Trapper og balkonger</t>
  </si>
  <si>
    <t>Betongkontroll av balkonger, Medtar budsjettsum</t>
  </si>
  <si>
    <t>Male trappetrinnene. Prisen er inkl. i pkt. 24-4.</t>
  </si>
  <si>
    <t>Overflatebehandle utvendig betongtrapp til kjeller. Medtar budsjettsum.</t>
  </si>
  <si>
    <t>Male innvendige kjellertrapper. Medtar 14 stk.</t>
  </si>
  <si>
    <t>Dokumentasjon bygg</t>
  </si>
  <si>
    <t>Etablere et sporbart system for FDV dokumentasjon</t>
  </si>
  <si>
    <t>Rigg &amp; Drift inkl. prosjektering, administrasjon, kontroll og oppfølging</t>
  </si>
  <si>
    <t>Mva</t>
  </si>
  <si>
    <t>Totalt</t>
  </si>
  <si>
    <t>Sum</t>
  </si>
  <si>
    <t>VVS</t>
  </si>
  <si>
    <t>ELKRAFT</t>
  </si>
  <si>
    <t>UTENDØRS</t>
  </si>
  <si>
    <t>BYGNING</t>
  </si>
  <si>
    <t>VEDLIKEHOLDSPLAN 
EKSEMPEL BORETTSLAG</t>
  </si>
  <si>
    <t>OPPDRAGSNR:      999999</t>
  </si>
  <si>
    <t>Sanitær</t>
  </si>
  <si>
    <t>Varme</t>
  </si>
  <si>
    <t>Brannslukking</t>
  </si>
  <si>
    <t>Luftbehandling</t>
  </si>
  <si>
    <t>Komfortkjøling</t>
  </si>
  <si>
    <t>DATO:                   01.01.2021</t>
  </si>
  <si>
    <t>Dokumentasjon VVS</t>
  </si>
  <si>
    <t>Det anbefales å gjennomføre en innvendig videokontroll av avløpsledningene i bakken.</t>
  </si>
  <si>
    <t>Røranlegget i kjellertak skiftes.</t>
  </si>
  <si>
    <t>Isolere vannledninger i kjelleren der det mangler isolasjon hvis tiltak 2 utsettes.</t>
  </si>
  <si>
    <t>Undersøke om isolasjonen inneholder asbest.</t>
  </si>
  <si>
    <t>Utbedre rufsete og manglende rørisolasjon i kjeller.</t>
  </si>
  <si>
    <t>Utplassere brannslukkeutstyr i fellesarealene som varmesentral ved tavler, og i vaskerom og på loft.</t>
  </si>
  <si>
    <t>Åpne avtrekkspipen mellom 3 og 4 etasje i oppgang 5C og utbedre forstoppelsen.</t>
  </si>
  <si>
    <t>Dokumentasjon elektro (internkontroll elektro)</t>
  </si>
  <si>
    <t>Elvarme</t>
  </si>
  <si>
    <t>Lys</t>
  </si>
  <si>
    <t>Lavspent forsyning</t>
  </si>
  <si>
    <t>Høyspent forsyning</t>
  </si>
  <si>
    <t>Basisinsdtallasjon for elkraft</t>
  </si>
  <si>
    <t>Skifte alle lysarmaturene til moderne LED-belysning med moderne lysstyring om ca. 10 år</t>
  </si>
  <si>
    <t>System for internkontroll elektro må opprettes</t>
  </si>
  <si>
    <t>TELE OG AUTOMATISERING</t>
  </si>
  <si>
    <t>Telefoni og Personsøking (porttelefonanlegg)</t>
  </si>
  <si>
    <t>Alarm og signalsystemer (brann- og innbruddsalarmanlegg)</t>
  </si>
  <si>
    <t>Lyd- og bildesystemer</t>
  </si>
  <si>
    <t>Utendørs konstruksjoner</t>
  </si>
  <si>
    <t>Overflatebehandle avfallscontainere</t>
  </si>
  <si>
    <t>Utendørs røranlegg</t>
  </si>
  <si>
    <t>Utendørs elkraft</t>
  </si>
  <si>
    <t>Veier og plasser</t>
  </si>
  <si>
    <t>Parker og hager</t>
  </si>
  <si>
    <t>Reparere asfalten der det er tydelige setningsskader</t>
  </si>
  <si>
    <t>NR</t>
  </si>
  <si>
    <t>OMRÅDE</t>
  </si>
  <si>
    <t>Spesifisert område</t>
  </si>
  <si>
    <t>Beskrivelse av tiltak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</si>
</sst>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/>
      <name val="Calibri Light"/>
      <family val="2"/>
      <scheme val="major"/>
    </font>
    <font>
      <sz val="9"/>
      <color theme="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0"/>
      <name val="Calibri Light"/>
      <family val="2"/>
      <scheme val="major"/>
    </font>
    <font>
      <b/>
      <sz val="8"/>
      <name val="Calibri Light"/>
      <family val="2"/>
      <scheme val="major"/>
    </font>
    <font>
      <b/>
      <sz val="12"/>
      <color theme="0"/>
      <name val="Montserrat"/>
    </font>
    <font>
      <b/>
      <sz val="10"/>
      <color theme="0"/>
      <name val="Calibri Light"/>
      <family val="2"/>
      <scheme val="major"/>
    </font>
    <font>
      <b/>
      <sz val="8"/>
      <color theme="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005957"/>
        <bgColor indexed="64"/>
      </patternFill>
    </fill>
    <fill>
      <patternFill patternType="solid">
        <fgColor rgb="FFF07E5E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F07E5E"/>
      </right>
      <top/>
      <bottom/>
      <diagonal/>
    </border>
    <border>
      <left style="thin">
        <color rgb="FFF07E5E"/>
      </left>
      <right/>
      <top/>
      <bottom/>
      <diagonal/>
    </border>
    <border>
      <left style="thin">
        <color rgb="FFF07E5E"/>
      </left>
      <right/>
      <top style="thin">
        <color rgb="FFF07E5E"/>
      </top>
      <bottom/>
      <diagonal/>
    </border>
    <border>
      <left/>
      <right/>
      <top style="thin">
        <color rgb="FFF07E5E"/>
      </top>
      <bottom/>
      <diagonal/>
    </border>
    <border>
      <left/>
      <right style="thin">
        <color rgb="FFF07E5E"/>
      </right>
      <top style="thin">
        <color rgb="FFF07E5E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5957"/>
      </left>
      <right/>
      <top/>
      <bottom/>
      <diagonal/>
    </border>
    <border>
      <left style="thin">
        <color rgb="FF005957"/>
      </left>
      <right/>
      <top style="thin">
        <color rgb="FF005957"/>
      </top>
      <bottom/>
      <diagonal/>
    </border>
    <border>
      <left/>
      <right/>
      <top style="thin">
        <color rgb="FF005957"/>
      </top>
      <bottom/>
      <diagonal/>
    </border>
    <border>
      <left/>
      <right style="thin">
        <color rgb="FF005957"/>
      </right>
      <top style="thin">
        <color rgb="FF005957"/>
      </top>
      <bottom/>
      <diagonal/>
    </border>
    <border>
      <left/>
      <right style="thin">
        <color rgb="FF005957"/>
      </right>
      <top/>
      <bottom/>
      <diagonal/>
    </border>
    <border>
      <left style="thin">
        <color rgb="FF005957"/>
      </left>
      <right/>
      <top/>
      <bottom style="thin">
        <color rgb="FF005957"/>
      </bottom>
      <diagonal/>
    </border>
    <border>
      <left/>
      <right/>
      <top/>
      <bottom style="thin">
        <color rgb="FF005957"/>
      </bottom>
      <diagonal/>
    </border>
    <border>
      <left style="thin">
        <color theme="0" tint="-4.9989318521683403E-2"/>
      </left>
      <right/>
      <top/>
      <bottom style="thin">
        <color rgb="FF005957"/>
      </bottom>
      <diagonal/>
    </border>
    <border>
      <left style="thin">
        <color theme="0" tint="-4.9989318521683403E-2"/>
      </left>
      <right style="thin">
        <color rgb="FF005957"/>
      </right>
      <top/>
      <bottom/>
      <diagonal/>
    </border>
    <border>
      <left style="thin">
        <color theme="0" tint="-4.9989318521683403E-2"/>
      </left>
      <right style="thin">
        <color rgb="FF005957"/>
      </right>
      <top/>
      <bottom style="thin">
        <color rgb="FF005957"/>
      </bottom>
      <diagonal/>
    </border>
    <border>
      <left style="thin">
        <color theme="0" tint="-4.9989318521683403E-2"/>
      </left>
      <right style="thin">
        <color rgb="FF005957"/>
      </right>
      <top style="thin">
        <color theme="0" tint="-4.9989318521683403E-2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Fill="1"/>
    <xf numFmtId="0" fontId="0" fillId="0" borderId="0" xfId="0" applyBorder="1"/>
    <xf numFmtId="0" fontId="10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4" borderId="0" xfId="0" applyFont="1" applyFill="1" applyBorder="1" applyAlignment="1">
      <alignment wrapText="1"/>
    </xf>
    <xf numFmtId="0" fontId="3" fillId="4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5" fillId="2" borderId="9" xfId="0" applyFont="1" applyFill="1" applyBorder="1" applyAlignment="1">
      <alignment vertical="center" wrapText="1"/>
    </xf>
    <xf numFmtId="0" fontId="7" fillId="3" borderId="31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vertical="center" wrapText="1"/>
    </xf>
    <xf numFmtId="3" fontId="6" fillId="5" borderId="8" xfId="0" applyNumberFormat="1" applyFont="1" applyFill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vertical="center" wrapText="1"/>
    </xf>
    <xf numFmtId="3" fontId="6" fillId="0" borderId="23" xfId="0" applyNumberFormat="1" applyFont="1" applyBorder="1" applyAlignment="1">
      <alignment vertical="center" wrapText="1"/>
    </xf>
    <xf numFmtId="0" fontId="7" fillId="3" borderId="32" xfId="0" applyFont="1" applyFill="1" applyBorder="1" applyAlignment="1">
      <alignment vertical="center" wrapText="1"/>
    </xf>
    <xf numFmtId="3" fontId="7" fillId="3" borderId="33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7" fillId="3" borderId="38" xfId="0" applyFont="1" applyFill="1" applyBorder="1" applyAlignment="1">
      <alignment horizontal="center" vertical="center" wrapText="1"/>
    </xf>
    <xf numFmtId="3" fontId="7" fillId="3" borderId="34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wrapText="1"/>
    </xf>
    <xf numFmtId="0" fontId="12" fillId="3" borderId="0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4" borderId="19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center" textRotation="90" wrapText="1"/>
    </xf>
    <xf numFmtId="0" fontId="8" fillId="2" borderId="0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wrapText="1"/>
    </xf>
    <xf numFmtId="0" fontId="2" fillId="2" borderId="41" xfId="0" applyFont="1" applyFill="1" applyBorder="1" applyAlignment="1">
      <alignment wrapText="1"/>
    </xf>
    <xf numFmtId="0" fontId="3" fillId="2" borderId="41" xfId="0" applyFont="1" applyFill="1" applyBorder="1" applyAlignment="1">
      <alignment wrapText="1"/>
    </xf>
    <xf numFmtId="0" fontId="3" fillId="2" borderId="42" xfId="0" applyFont="1" applyFill="1" applyBorder="1" applyAlignment="1">
      <alignment wrapText="1"/>
    </xf>
    <xf numFmtId="0" fontId="4" fillId="2" borderId="39" xfId="0" applyFont="1" applyFill="1" applyBorder="1" applyAlignment="1">
      <alignment wrapText="1"/>
    </xf>
    <xf numFmtId="0" fontId="3" fillId="2" borderId="43" xfId="0" applyFont="1" applyFill="1" applyBorder="1" applyAlignment="1">
      <alignment wrapText="1"/>
    </xf>
    <xf numFmtId="0" fontId="4" fillId="2" borderId="44" xfId="0" applyFont="1" applyFill="1" applyBorder="1" applyAlignment="1">
      <alignment wrapText="1"/>
    </xf>
    <xf numFmtId="0" fontId="3" fillId="2" borderId="45" xfId="0" applyFont="1" applyFill="1" applyBorder="1" applyAlignment="1">
      <alignment wrapText="1"/>
    </xf>
    <xf numFmtId="0" fontId="2" fillId="4" borderId="17" xfId="0" applyFont="1" applyFill="1" applyBorder="1" applyAlignment="1">
      <alignment wrapText="1"/>
    </xf>
    <xf numFmtId="0" fontId="2" fillId="4" borderId="20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9" fillId="3" borderId="5" xfId="0" applyFont="1" applyFill="1" applyBorder="1" applyAlignment="1">
      <alignment horizontal="left" wrapText="1"/>
    </xf>
    <xf numFmtId="0" fontId="2" fillId="3" borderId="6" xfId="0" applyFont="1" applyFill="1" applyBorder="1" applyAlignment="1">
      <alignment wrapText="1"/>
    </xf>
    <xf numFmtId="0" fontId="3" fillId="4" borderId="19" xfId="0" applyFont="1" applyFill="1" applyBorder="1" applyAlignment="1">
      <alignment wrapText="1"/>
    </xf>
    <xf numFmtId="0" fontId="3" fillId="2" borderId="46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8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6" borderId="25" xfId="0" applyFont="1" applyFill="1" applyBorder="1" applyAlignment="1">
      <alignment vertical="center" wrapText="1"/>
    </xf>
    <xf numFmtId="0" fontId="6" fillId="6" borderId="26" xfId="0" applyFont="1" applyFill="1" applyBorder="1" applyAlignment="1">
      <alignment vertical="center" wrapText="1"/>
    </xf>
    <xf numFmtId="0" fontId="6" fillId="6" borderId="27" xfId="0" applyFont="1" applyFill="1" applyBorder="1" applyAlignment="1">
      <alignment vertical="center" wrapText="1"/>
    </xf>
    <xf numFmtId="3" fontId="6" fillId="6" borderId="28" xfId="0" applyNumberFormat="1" applyFont="1" applyFill="1" applyBorder="1" applyAlignment="1">
      <alignment vertical="center" wrapText="1"/>
    </xf>
    <xf numFmtId="3" fontId="6" fillId="6" borderId="37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vertical="center" wrapText="1"/>
    </xf>
    <xf numFmtId="9" fontId="6" fillId="6" borderId="13" xfId="0" applyNumberFormat="1" applyFont="1" applyFill="1" applyBorder="1" applyAlignment="1">
      <alignment vertical="center" wrapText="1"/>
    </xf>
    <xf numFmtId="0" fontId="6" fillId="6" borderId="10" xfId="0" applyFont="1" applyFill="1" applyBorder="1" applyAlignment="1">
      <alignment vertical="center" wrapText="1"/>
    </xf>
    <xf numFmtId="3" fontId="6" fillId="6" borderId="1" xfId="0" applyNumberFormat="1" applyFont="1" applyFill="1" applyBorder="1" applyAlignment="1">
      <alignment vertical="center" wrapText="1"/>
    </xf>
    <xf numFmtId="3" fontId="6" fillId="6" borderId="8" xfId="0" applyNumberFormat="1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9" fontId="6" fillId="6" borderId="10" xfId="0" applyNumberFormat="1" applyFont="1" applyFill="1" applyBorder="1" applyAlignment="1">
      <alignment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vertical="center" wrapText="1"/>
    </xf>
    <xf numFmtId="0" fontId="6" fillId="6" borderId="11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3" fontId="6" fillId="6" borderId="22" xfId="0" applyNumberFormat="1" applyFont="1" applyFill="1" applyBorder="1" applyAlignment="1">
      <alignment vertical="center" wrapText="1"/>
    </xf>
    <xf numFmtId="3" fontId="6" fillId="6" borderId="21" xfId="0" applyNumberFormat="1" applyFont="1" applyFill="1" applyBorder="1" applyAlignment="1">
      <alignment vertical="center" wrapText="1"/>
    </xf>
    <xf numFmtId="0" fontId="6" fillId="5" borderId="8" xfId="0" applyFont="1" applyFill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6" borderId="35" xfId="0" applyFont="1" applyFill="1" applyBorder="1" applyAlignment="1">
      <alignment horizontal="center" vertical="center" wrapText="1"/>
    </xf>
    <xf numFmtId="3" fontId="6" fillId="6" borderId="29" xfId="0" applyNumberFormat="1" applyFont="1" applyFill="1" applyBorder="1" applyAlignment="1">
      <alignment vertical="center" wrapText="1"/>
    </xf>
    <xf numFmtId="0" fontId="6" fillId="6" borderId="36" xfId="0" applyFont="1" applyFill="1" applyBorder="1" applyAlignment="1">
      <alignment horizontal="center" vertical="center" wrapText="1"/>
    </xf>
    <xf numFmtId="3" fontId="6" fillId="6" borderId="30" xfId="0" applyNumberFormat="1" applyFont="1" applyFill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3" fontId="0" fillId="0" borderId="0" xfId="0" applyNumberFormat="1" applyBorder="1" applyAlignment="1">
      <alignment wrapText="1"/>
    </xf>
  </cellXfs>
  <cellStyles count="1">
    <cellStyle name="Normal" xfId="0" builtinId="0"/>
  </cellStyles>
  <dxfs count="30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5957"/>
      <color rgb="FFF07E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702134</xdr:colOff>
      <xdr:row>3</xdr:row>
      <xdr:rowOff>14656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2A2F2DF-6D96-417D-97B7-7C95BC1490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3424" y="175848"/>
          <a:ext cx="1280961" cy="4103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702135</xdr:colOff>
      <xdr:row>3</xdr:row>
      <xdr:rowOff>14656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51BAA4-EA10-47FB-89C2-6D3DBF016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2793" y="175848"/>
          <a:ext cx="1283892" cy="4103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702135</xdr:colOff>
      <xdr:row>3</xdr:row>
      <xdr:rowOff>14656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66A9B7-1F2B-4472-871D-B495DC3706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2793" y="175848"/>
          <a:ext cx="1283892" cy="4103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702136</xdr:colOff>
      <xdr:row>3</xdr:row>
      <xdr:rowOff>14656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A4F3AB9-5A32-4897-902B-BF52FCC0B5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42793" y="175848"/>
          <a:ext cx="1283892" cy="4103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702136</xdr:colOff>
      <xdr:row>3</xdr:row>
      <xdr:rowOff>14656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78E208-FE1D-49E6-93B3-BB7727E9F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118" y="175848"/>
          <a:ext cx="1283893" cy="4103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446943</xdr:colOff>
      <xdr:row>0</xdr:row>
      <xdr:rowOff>175848</xdr:rowOff>
    </xdr:from>
    <xdr:to>
      <xdr:col>8</xdr:col>
      <xdr:colOff>702136</xdr:colOff>
      <xdr:row>3</xdr:row>
      <xdr:rowOff>14656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71DB37-0572-4C61-9040-3C195922E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57118" y="175848"/>
          <a:ext cx="1283893" cy="4103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36288-B21E-4E45-BDF5-71A1C3B33494}">
  <dimension ref="A1:J67"/>
  <sheetViews>
    <sheetView zoomScale="130" zoomScaleNormal="130" workbookViewId="0">
      <pane ySplit="10" topLeftCell="A32" activePane="bottomLeft" state="frozen"/>
      <selection activeCell="G28" sqref="G28"/>
      <selection pane="bottomLeft" activeCell="A44" sqref="A44:I47"/>
    </sheetView>
  </sheetViews>
  <sheetFormatPr defaultRowHeight="15" x14ac:dyDescent="0.25"/>
  <cols>
    <col min="1" max="1" width="6.140625" style="4" customWidth="1"/>
    <col min="2" max="2" width="43.2851562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>
        <v>2</v>
      </c>
      <c r="B11" s="94" t="s">
        <v>46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>
        <v>21</v>
      </c>
      <c r="B12" s="87" t="s">
        <v>10</v>
      </c>
      <c r="C12" s="28"/>
      <c r="D12" s="20">
        <v>1</v>
      </c>
      <c r="E12" s="22"/>
      <c r="F12" s="22"/>
      <c r="G12" s="22"/>
      <c r="H12" s="22"/>
      <c r="I12" s="22"/>
    </row>
    <row r="13" spans="1:10" s="5" customFormat="1" x14ac:dyDescent="0.25">
      <c r="A13" s="18">
        <v>1</v>
      </c>
      <c r="B13" s="67" t="s">
        <v>11</v>
      </c>
      <c r="C13" s="24"/>
      <c r="D13" s="18"/>
      <c r="E13" s="19"/>
      <c r="F13" s="19"/>
      <c r="G13" s="19"/>
      <c r="H13" s="19"/>
      <c r="I13" s="19"/>
    </row>
    <row r="14" spans="1:10" s="5" customFormat="1" x14ac:dyDescent="0.25">
      <c r="A14" s="20">
        <v>22</v>
      </c>
      <c r="B14" s="87" t="s">
        <v>12</v>
      </c>
      <c r="C14" s="28"/>
      <c r="D14" s="20">
        <v>1</v>
      </c>
      <c r="E14" s="22"/>
      <c r="F14" s="22"/>
      <c r="G14" s="22"/>
      <c r="H14" s="22"/>
      <c r="I14" s="22"/>
    </row>
    <row r="15" spans="1:10" s="5" customFormat="1" x14ac:dyDescent="0.25">
      <c r="A15" s="18">
        <v>1</v>
      </c>
      <c r="B15" s="67" t="s">
        <v>11</v>
      </c>
      <c r="C15" s="24"/>
      <c r="D15" s="18"/>
      <c r="E15" s="19"/>
      <c r="F15" s="19"/>
      <c r="G15" s="19"/>
      <c r="H15" s="19"/>
      <c r="I15" s="19"/>
    </row>
    <row r="16" spans="1:10" s="5" customFormat="1" x14ac:dyDescent="0.25">
      <c r="A16" s="20">
        <v>23</v>
      </c>
      <c r="B16" s="87" t="s">
        <v>13</v>
      </c>
      <c r="C16" s="28"/>
      <c r="D16" s="20">
        <v>1</v>
      </c>
      <c r="E16" s="22"/>
      <c r="F16" s="22"/>
      <c r="G16" s="22"/>
      <c r="H16" s="22"/>
      <c r="I16" s="22"/>
    </row>
    <row r="17" spans="1:9" s="5" customFormat="1" ht="22.5" x14ac:dyDescent="0.25">
      <c r="A17" s="18">
        <v>1</v>
      </c>
      <c r="B17" s="67" t="s">
        <v>14</v>
      </c>
      <c r="C17" s="24"/>
      <c r="D17" s="18">
        <v>3</v>
      </c>
      <c r="E17" s="19"/>
      <c r="F17" s="19"/>
      <c r="G17" s="19">
        <v>4000000</v>
      </c>
      <c r="H17" s="19"/>
      <c r="I17" s="19"/>
    </row>
    <row r="18" spans="1:9" s="5" customFormat="1" ht="22.5" x14ac:dyDescent="0.25">
      <c r="A18" s="18">
        <v>2</v>
      </c>
      <c r="B18" s="67" t="s">
        <v>15</v>
      </c>
      <c r="C18" s="24"/>
      <c r="D18" s="18">
        <v>1</v>
      </c>
      <c r="E18" s="19"/>
      <c r="F18" s="19"/>
      <c r="G18" s="19"/>
      <c r="H18" s="19">
        <v>10000</v>
      </c>
      <c r="I18" s="19"/>
    </row>
    <row r="19" spans="1:9" s="5" customFormat="1" ht="22.5" x14ac:dyDescent="0.25">
      <c r="A19" s="18">
        <v>3</v>
      </c>
      <c r="B19" s="67" t="s">
        <v>16</v>
      </c>
      <c r="C19" s="24"/>
      <c r="D19" s="18">
        <v>1</v>
      </c>
      <c r="E19" s="19"/>
      <c r="F19" s="19"/>
      <c r="G19" s="19"/>
      <c r="H19" s="19">
        <v>8000</v>
      </c>
      <c r="I19" s="19"/>
    </row>
    <row r="20" spans="1:9" s="5" customFormat="1" ht="22.5" x14ac:dyDescent="0.25">
      <c r="A20" s="18">
        <v>4</v>
      </c>
      <c r="B20" s="67" t="s">
        <v>17</v>
      </c>
      <c r="C20" s="24"/>
      <c r="D20" s="18">
        <v>1</v>
      </c>
      <c r="E20" s="19"/>
      <c r="F20" s="19"/>
      <c r="G20" s="19"/>
      <c r="H20" s="19">
        <v>28000</v>
      </c>
      <c r="I20" s="19"/>
    </row>
    <row r="21" spans="1:9" s="5" customFormat="1" x14ac:dyDescent="0.25">
      <c r="A21" s="18">
        <v>5</v>
      </c>
      <c r="B21" s="67" t="s">
        <v>18</v>
      </c>
      <c r="C21" s="24"/>
      <c r="D21" s="18">
        <v>2</v>
      </c>
      <c r="E21" s="19"/>
      <c r="F21" s="19"/>
      <c r="G21" s="19"/>
      <c r="H21" s="19">
        <v>150000</v>
      </c>
      <c r="I21" s="19"/>
    </row>
    <row r="22" spans="1:9" s="5" customFormat="1" x14ac:dyDescent="0.25">
      <c r="A22" s="20">
        <v>24</v>
      </c>
      <c r="B22" s="87" t="s">
        <v>19</v>
      </c>
      <c r="C22" s="28"/>
      <c r="D22" s="20">
        <v>1</v>
      </c>
      <c r="E22" s="22">
        <f>SUM(E12:E21)</f>
        <v>0</v>
      </c>
      <c r="F22" s="22">
        <f t="shared" ref="F22:I22" si="0">SUM(F12:F21)</f>
        <v>0</v>
      </c>
      <c r="G22" s="22">
        <f t="shared" si="0"/>
        <v>4000000</v>
      </c>
      <c r="H22" s="22">
        <f t="shared" si="0"/>
        <v>196000</v>
      </c>
      <c r="I22" s="22">
        <f t="shared" si="0"/>
        <v>0</v>
      </c>
    </row>
    <row r="23" spans="1:9" s="5" customFormat="1" ht="22.5" x14ac:dyDescent="0.25">
      <c r="A23" s="18">
        <v>1</v>
      </c>
      <c r="B23" s="67" t="s">
        <v>20</v>
      </c>
      <c r="C23" s="24"/>
      <c r="D23" s="18">
        <v>2</v>
      </c>
      <c r="E23" s="19">
        <v>300000</v>
      </c>
      <c r="F23" s="19"/>
      <c r="G23" s="19"/>
      <c r="H23" s="19"/>
      <c r="I23" s="19"/>
    </row>
    <row r="24" spans="1:9" s="5" customFormat="1" x14ac:dyDescent="0.25">
      <c r="A24" s="18">
        <v>2</v>
      </c>
      <c r="B24" s="67" t="s">
        <v>21</v>
      </c>
      <c r="C24" s="24"/>
      <c r="D24" s="18">
        <v>2</v>
      </c>
      <c r="E24" s="19">
        <v>60000</v>
      </c>
      <c r="F24" s="19"/>
      <c r="G24" s="19"/>
      <c r="H24" s="19"/>
      <c r="I24" s="19"/>
    </row>
    <row r="25" spans="1:9" s="5" customFormat="1" x14ac:dyDescent="0.25">
      <c r="A25" s="18">
        <v>3</v>
      </c>
      <c r="B25" s="67" t="s">
        <v>22</v>
      </c>
      <c r="C25" s="24"/>
      <c r="D25" s="18">
        <v>1</v>
      </c>
      <c r="E25" s="19"/>
      <c r="F25" s="19"/>
      <c r="G25" s="19">
        <v>120000</v>
      </c>
      <c r="H25" s="19"/>
      <c r="I25" s="19"/>
    </row>
    <row r="26" spans="1:9" s="5" customFormat="1" ht="22.5" x14ac:dyDescent="0.25">
      <c r="A26" s="18">
        <v>4</v>
      </c>
      <c r="B26" s="67" t="s">
        <v>23</v>
      </c>
      <c r="C26" s="24"/>
      <c r="D26" s="18">
        <v>1</v>
      </c>
      <c r="E26" s="19"/>
      <c r="F26" s="19"/>
      <c r="G26" s="19"/>
      <c r="H26" s="19">
        <v>700000</v>
      </c>
      <c r="I26" s="19"/>
    </row>
    <row r="27" spans="1:9" s="5" customFormat="1" x14ac:dyDescent="0.25">
      <c r="A27" s="20">
        <v>25</v>
      </c>
      <c r="B27" s="87" t="s">
        <v>24</v>
      </c>
      <c r="C27" s="28"/>
      <c r="D27" s="20">
        <v>1</v>
      </c>
      <c r="E27" s="22"/>
      <c r="F27" s="22"/>
      <c r="G27" s="22"/>
      <c r="H27" s="22"/>
      <c r="I27" s="22"/>
    </row>
    <row r="28" spans="1:9" s="5" customFormat="1" ht="22.5" x14ac:dyDescent="0.25">
      <c r="A28" s="18">
        <v>1</v>
      </c>
      <c r="B28" s="67" t="s">
        <v>25</v>
      </c>
      <c r="C28" s="24"/>
      <c r="D28" s="18">
        <v>1</v>
      </c>
      <c r="E28" s="19"/>
      <c r="F28" s="19"/>
      <c r="G28" s="19"/>
      <c r="H28" s="19"/>
      <c r="I28" s="19"/>
    </row>
    <row r="29" spans="1:9" s="5" customFormat="1" ht="22.5" x14ac:dyDescent="0.25">
      <c r="A29" s="18">
        <v>2</v>
      </c>
      <c r="B29" s="67" t="s">
        <v>26</v>
      </c>
      <c r="C29" s="24"/>
      <c r="D29" s="18">
        <v>1</v>
      </c>
      <c r="E29" s="19"/>
      <c r="F29" s="19"/>
      <c r="G29" s="19">
        <v>50000</v>
      </c>
      <c r="H29" s="19"/>
      <c r="I29" s="19"/>
    </row>
    <row r="30" spans="1:9" s="5" customFormat="1" x14ac:dyDescent="0.25">
      <c r="A30" s="18">
        <v>3</v>
      </c>
      <c r="B30" s="67" t="s">
        <v>27</v>
      </c>
      <c r="C30" s="24"/>
      <c r="D30" s="18">
        <v>1</v>
      </c>
      <c r="E30" s="19"/>
      <c r="F30" s="19"/>
      <c r="G30" s="19"/>
      <c r="H30" s="19"/>
      <c r="I30" s="19"/>
    </row>
    <row r="31" spans="1:9" s="5" customFormat="1" ht="45" x14ac:dyDescent="0.25">
      <c r="A31" s="18">
        <v>4</v>
      </c>
      <c r="B31" s="67" t="s">
        <v>28</v>
      </c>
      <c r="C31" s="24"/>
      <c r="D31" s="18">
        <v>1</v>
      </c>
      <c r="E31" s="19"/>
      <c r="F31" s="19"/>
      <c r="G31" s="19"/>
      <c r="H31" s="19"/>
      <c r="I31" s="19">
        <v>1700000</v>
      </c>
    </row>
    <row r="32" spans="1:9" s="5" customFormat="1" ht="33.75" x14ac:dyDescent="0.25">
      <c r="A32" s="18">
        <v>5</v>
      </c>
      <c r="B32" s="67" t="s">
        <v>29</v>
      </c>
      <c r="C32" s="24"/>
      <c r="D32" s="18">
        <v>1</v>
      </c>
      <c r="E32" s="19"/>
      <c r="F32" s="19"/>
      <c r="G32" s="19"/>
      <c r="H32" s="19"/>
      <c r="I32" s="19">
        <v>375000</v>
      </c>
    </row>
    <row r="33" spans="1:9" s="5" customFormat="1" x14ac:dyDescent="0.25">
      <c r="A33" s="20">
        <v>26</v>
      </c>
      <c r="B33" s="87" t="s">
        <v>30</v>
      </c>
      <c r="C33" s="28"/>
      <c r="D33" s="20">
        <v>1</v>
      </c>
      <c r="E33" s="22"/>
      <c r="F33" s="22"/>
      <c r="G33" s="22"/>
      <c r="H33" s="22"/>
      <c r="I33" s="22"/>
    </row>
    <row r="34" spans="1:9" s="5" customFormat="1" x14ac:dyDescent="0.25">
      <c r="A34" s="18">
        <v>1</v>
      </c>
      <c r="B34" s="67" t="s">
        <v>11</v>
      </c>
      <c r="C34" s="24"/>
      <c r="D34" s="18"/>
      <c r="E34" s="19"/>
      <c r="F34" s="19"/>
      <c r="G34" s="19"/>
      <c r="H34" s="19"/>
      <c r="I34" s="19"/>
    </row>
    <row r="35" spans="1:9" s="5" customFormat="1" x14ac:dyDescent="0.25">
      <c r="A35" s="20">
        <v>27</v>
      </c>
      <c r="B35" s="87" t="s">
        <v>31</v>
      </c>
      <c r="C35" s="28"/>
      <c r="D35" s="20">
        <v>1</v>
      </c>
      <c r="E35" s="22"/>
      <c r="F35" s="22"/>
      <c r="G35" s="22"/>
      <c r="H35" s="22"/>
      <c r="I35" s="22"/>
    </row>
    <row r="36" spans="1:9" s="5" customFormat="1" x14ac:dyDescent="0.25">
      <c r="A36" s="18">
        <v>1</v>
      </c>
      <c r="B36" s="67" t="s">
        <v>11</v>
      </c>
      <c r="C36" s="24"/>
      <c r="D36" s="18"/>
      <c r="E36" s="19"/>
      <c r="F36" s="19"/>
      <c r="G36" s="19"/>
      <c r="H36" s="19"/>
      <c r="I36" s="19"/>
    </row>
    <row r="37" spans="1:9" s="5" customFormat="1" x14ac:dyDescent="0.25">
      <c r="A37" s="20">
        <v>28</v>
      </c>
      <c r="B37" s="87" t="s">
        <v>32</v>
      </c>
      <c r="C37" s="28"/>
      <c r="D37" s="20">
        <v>1</v>
      </c>
      <c r="E37" s="22"/>
      <c r="F37" s="22"/>
      <c r="G37" s="22"/>
      <c r="H37" s="22"/>
      <c r="I37" s="22"/>
    </row>
    <row r="38" spans="1:9" s="5" customFormat="1" x14ac:dyDescent="0.25">
      <c r="A38" s="18">
        <v>1</v>
      </c>
      <c r="B38" s="67" t="s">
        <v>33</v>
      </c>
      <c r="C38" s="24"/>
      <c r="D38" s="18">
        <v>1</v>
      </c>
      <c r="E38" s="19"/>
      <c r="F38" s="19">
        <v>60000</v>
      </c>
      <c r="G38" s="19"/>
      <c r="H38" s="19"/>
      <c r="I38" s="19"/>
    </row>
    <row r="39" spans="1:9" s="5" customFormat="1" x14ac:dyDescent="0.25">
      <c r="A39" s="18">
        <v>2</v>
      </c>
      <c r="B39" s="67" t="s">
        <v>34</v>
      </c>
      <c r="C39" s="24"/>
      <c r="D39" s="18">
        <v>1</v>
      </c>
      <c r="E39" s="19"/>
      <c r="F39" s="19"/>
      <c r="G39" s="19"/>
      <c r="H39" s="19"/>
      <c r="I39" s="19"/>
    </row>
    <row r="40" spans="1:9" s="5" customFormat="1" ht="22.5" x14ac:dyDescent="0.25">
      <c r="A40" s="18">
        <v>3</v>
      </c>
      <c r="B40" s="67" t="s">
        <v>35</v>
      </c>
      <c r="C40" s="24"/>
      <c r="D40" s="18">
        <v>1</v>
      </c>
      <c r="E40" s="19"/>
      <c r="F40" s="19"/>
      <c r="G40" s="19">
        <v>10000</v>
      </c>
      <c r="H40" s="19"/>
      <c r="I40" s="19"/>
    </row>
    <row r="41" spans="1:9" s="5" customFormat="1" x14ac:dyDescent="0.25">
      <c r="A41" s="18">
        <v>4</v>
      </c>
      <c r="B41" s="67" t="s">
        <v>36</v>
      </c>
      <c r="C41" s="24"/>
      <c r="D41" s="18">
        <v>1</v>
      </c>
      <c r="E41" s="19"/>
      <c r="F41" s="19"/>
      <c r="G41" s="19"/>
      <c r="H41" s="19">
        <v>30000</v>
      </c>
      <c r="I41" s="19"/>
    </row>
    <row r="42" spans="1:9" s="5" customFormat="1" x14ac:dyDescent="0.25">
      <c r="A42" s="20">
        <v>29</v>
      </c>
      <c r="B42" s="87" t="s">
        <v>37</v>
      </c>
      <c r="C42" s="28"/>
      <c r="D42" s="20">
        <v>1</v>
      </c>
      <c r="E42" s="22"/>
      <c r="F42" s="22"/>
      <c r="G42" s="22"/>
      <c r="H42" s="22"/>
      <c r="I42" s="22"/>
    </row>
    <row r="43" spans="1:9" s="5" customFormat="1" x14ac:dyDescent="0.25">
      <c r="A43" s="18">
        <v>1</v>
      </c>
      <c r="B43" s="67" t="s">
        <v>38</v>
      </c>
      <c r="C43" s="24"/>
      <c r="D43" s="18">
        <v>1</v>
      </c>
      <c r="E43" s="19"/>
      <c r="F43" s="19"/>
      <c r="G43" s="19"/>
      <c r="H43" s="19"/>
      <c r="I43" s="19"/>
    </row>
    <row r="44" spans="1:9" s="5" customFormat="1" x14ac:dyDescent="0.25">
      <c r="A44" s="81"/>
      <c r="B44" s="82" t="s">
        <v>42</v>
      </c>
      <c r="C44" s="83"/>
      <c r="D44" s="84"/>
      <c r="E44" s="85">
        <f>SUM(E12:E43)</f>
        <v>360000</v>
      </c>
      <c r="F44" s="85">
        <f>SUM(F12:F43)</f>
        <v>60000</v>
      </c>
      <c r="G44" s="85">
        <f>SUM(G12:G43)</f>
        <v>8180000</v>
      </c>
      <c r="H44" s="86">
        <f>SUM(H12:H43)</f>
        <v>1122000</v>
      </c>
      <c r="I44" s="85">
        <f>SUM(I12:I43)</f>
        <v>2075000</v>
      </c>
    </row>
    <row r="45" spans="1:9" s="5" customFormat="1" ht="22.5" x14ac:dyDescent="0.25">
      <c r="A45" s="73"/>
      <c r="B45" s="74" t="s">
        <v>39</v>
      </c>
      <c r="C45" s="75">
        <v>0.15</v>
      </c>
      <c r="D45" s="76"/>
      <c r="E45" s="77">
        <f>E44*C45</f>
        <v>54000</v>
      </c>
      <c r="F45" s="77">
        <f>F44*C45</f>
        <v>9000</v>
      </c>
      <c r="G45" s="77">
        <f>G44*C45</f>
        <v>1227000</v>
      </c>
      <c r="H45" s="78">
        <f>H44*C45</f>
        <v>168300</v>
      </c>
      <c r="I45" s="77">
        <f>I44*C45</f>
        <v>311250</v>
      </c>
    </row>
    <row r="46" spans="1:9" s="5" customFormat="1" ht="15.75" thickBot="1" x14ac:dyDescent="0.3">
      <c r="A46" s="73"/>
      <c r="B46" s="79" t="s">
        <v>40</v>
      </c>
      <c r="C46" s="80">
        <v>0.25</v>
      </c>
      <c r="D46" s="76"/>
      <c r="E46" s="77">
        <f>SUM(E44:E45)*C46</f>
        <v>103500</v>
      </c>
      <c r="F46" s="77">
        <f>SUM(F44:F45)*C46</f>
        <v>17250</v>
      </c>
      <c r="G46" s="77">
        <f>SUM(G44:G45)*C46</f>
        <v>2351750</v>
      </c>
      <c r="H46" s="78">
        <f>SUM(H44:H45)*C46</f>
        <v>322575</v>
      </c>
      <c r="I46" s="77">
        <f>SUM(I44:I45)*C46</f>
        <v>596562.5</v>
      </c>
    </row>
    <row r="47" spans="1:9" s="5" customFormat="1" ht="15.75" thickBot="1" x14ac:dyDescent="0.3">
      <c r="A47" s="36"/>
      <c r="B47" s="15" t="s">
        <v>41</v>
      </c>
      <c r="C47" s="33"/>
      <c r="D47" s="33"/>
      <c r="E47" s="34">
        <f>SUM(E44:E46)</f>
        <v>517500</v>
      </c>
      <c r="F47" s="34">
        <f>SUM(F44:F46)</f>
        <v>86250</v>
      </c>
      <c r="G47" s="34">
        <f>SUM(G44:G46)</f>
        <v>11758750</v>
      </c>
      <c r="H47" s="34">
        <f>SUM(H44:H46)</f>
        <v>1612875</v>
      </c>
      <c r="I47" s="37">
        <f>SUM(I44:I46)</f>
        <v>2982812.5</v>
      </c>
    </row>
    <row r="48" spans="1:9" x14ac:dyDescent="0.25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2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25">
      <c r="A50" s="16"/>
      <c r="B50" s="16"/>
      <c r="C50" s="16"/>
      <c r="D50" s="16"/>
      <c r="E50" s="16"/>
      <c r="F50" s="16"/>
      <c r="G50" s="16"/>
      <c r="H50" s="16"/>
      <c r="I50" s="16"/>
    </row>
    <row r="51" spans="1:9" x14ac:dyDescent="0.25">
      <c r="A51" s="16"/>
      <c r="B51" s="16"/>
      <c r="C51" s="16"/>
      <c r="D51" s="16"/>
      <c r="E51" s="16"/>
      <c r="F51" s="16"/>
      <c r="G51" s="16"/>
      <c r="H51" s="16"/>
      <c r="I51" s="16"/>
    </row>
    <row r="52" spans="1:9" x14ac:dyDescent="0.25">
      <c r="A52" s="16"/>
      <c r="B52" s="16"/>
      <c r="C52" s="16"/>
      <c r="D52" s="16"/>
      <c r="E52" s="16"/>
      <c r="F52" s="16"/>
      <c r="G52" s="16"/>
      <c r="H52" s="16"/>
      <c r="I52" s="16"/>
    </row>
    <row r="53" spans="1:9" x14ac:dyDescent="0.25">
      <c r="A53" s="16"/>
      <c r="B53" s="16"/>
      <c r="C53" s="16"/>
      <c r="D53" s="16"/>
      <c r="E53" s="16"/>
      <c r="F53" s="16"/>
      <c r="G53" s="16"/>
      <c r="H53" s="16"/>
      <c r="I53" s="16"/>
    </row>
    <row r="54" spans="1:9" x14ac:dyDescent="0.25">
      <c r="A54" s="16"/>
      <c r="B54" s="16"/>
      <c r="C54" s="16"/>
      <c r="D54" s="16"/>
      <c r="E54" s="16"/>
      <c r="F54" s="16"/>
      <c r="G54" s="16"/>
      <c r="H54" s="16"/>
      <c r="I54" s="16"/>
    </row>
    <row r="55" spans="1:9" x14ac:dyDescent="0.25">
      <c r="A55" s="16"/>
      <c r="B55" s="16"/>
      <c r="C55" s="16"/>
      <c r="D55" s="16"/>
      <c r="E55" s="16"/>
      <c r="F55" s="16"/>
      <c r="G55" s="16"/>
      <c r="H55" s="16"/>
      <c r="I55" s="16"/>
    </row>
    <row r="56" spans="1:9" x14ac:dyDescent="0.25">
      <c r="A56" s="16"/>
      <c r="B56" s="16"/>
      <c r="C56" s="16"/>
      <c r="D56" s="16"/>
      <c r="E56" s="16"/>
      <c r="F56" s="16"/>
      <c r="G56" s="16"/>
      <c r="H56" s="16"/>
      <c r="I56" s="16"/>
    </row>
    <row r="57" spans="1:9" x14ac:dyDescent="0.25">
      <c r="A57" s="16"/>
      <c r="B57" s="16"/>
      <c r="C57" s="16"/>
      <c r="D57" s="16"/>
      <c r="E57" s="16"/>
      <c r="F57" s="16"/>
      <c r="G57" s="16"/>
      <c r="H57" s="16"/>
      <c r="I57" s="16"/>
    </row>
    <row r="58" spans="1:9" x14ac:dyDescent="0.25">
      <c r="A58" s="16"/>
      <c r="B58" s="16"/>
      <c r="C58" s="16"/>
      <c r="D58" s="16"/>
      <c r="E58" s="16"/>
      <c r="F58" s="16"/>
      <c r="G58" s="16"/>
      <c r="H58" s="16"/>
      <c r="I58" s="16"/>
    </row>
    <row r="59" spans="1:9" x14ac:dyDescent="0.25">
      <c r="A59" s="16"/>
      <c r="B59" s="16"/>
      <c r="C59" s="16"/>
      <c r="D59" s="16"/>
      <c r="E59" s="16"/>
      <c r="F59" s="16"/>
      <c r="G59" s="16"/>
      <c r="H59" s="16"/>
      <c r="I59" s="16"/>
    </row>
    <row r="60" spans="1:9" x14ac:dyDescent="0.25">
      <c r="A60" s="16"/>
      <c r="B60" s="16"/>
      <c r="C60" s="16"/>
      <c r="D60" s="16"/>
      <c r="E60" s="16"/>
      <c r="F60" s="16"/>
      <c r="G60" s="16"/>
      <c r="H60" s="16"/>
      <c r="I60" s="16"/>
    </row>
    <row r="61" spans="1:9" x14ac:dyDescent="0.25">
      <c r="A61" s="16"/>
      <c r="B61" s="16"/>
      <c r="C61" s="16"/>
      <c r="D61" s="16"/>
      <c r="E61" s="16"/>
      <c r="F61" s="16"/>
      <c r="G61" s="16"/>
      <c r="H61" s="16"/>
      <c r="I61" s="16"/>
    </row>
    <row r="62" spans="1:9" x14ac:dyDescent="0.25">
      <c r="A62" s="16"/>
      <c r="B62" s="16"/>
      <c r="C62" s="16"/>
      <c r="D62" s="16"/>
      <c r="E62" s="16"/>
      <c r="F62" s="16"/>
      <c r="G62" s="16"/>
      <c r="H62" s="16"/>
      <c r="I62" s="16"/>
    </row>
    <row r="63" spans="1:9" x14ac:dyDescent="0.25">
      <c r="A63" s="16"/>
      <c r="B63" s="16"/>
      <c r="C63" s="16"/>
      <c r="D63" s="16"/>
      <c r="E63" s="16"/>
      <c r="F63" s="16"/>
      <c r="G63" s="16"/>
      <c r="H63" s="16"/>
      <c r="I63" s="16"/>
    </row>
    <row r="64" spans="1:9" x14ac:dyDescent="0.25">
      <c r="A64" s="16"/>
      <c r="B64" s="16"/>
      <c r="C64" s="16"/>
      <c r="D64" s="16"/>
      <c r="E64" s="16"/>
      <c r="F64" s="16"/>
      <c r="G64" s="16"/>
      <c r="H64" s="16"/>
      <c r="I64" s="16"/>
    </row>
    <row r="65" spans="1:9" x14ac:dyDescent="0.25">
      <c r="A65" s="16"/>
      <c r="B65" s="16"/>
      <c r="C65" s="16"/>
      <c r="D65" s="16"/>
      <c r="E65" s="16"/>
      <c r="F65" s="16"/>
      <c r="G65" s="16"/>
      <c r="H65" s="16"/>
      <c r="I65" s="16"/>
    </row>
    <row r="66" spans="1:9" x14ac:dyDescent="0.25">
      <c r="A66" s="16"/>
      <c r="B66" s="16"/>
      <c r="C66" s="16"/>
      <c r="D66" s="16"/>
      <c r="E66" s="16"/>
      <c r="F66" s="16"/>
      <c r="G66" s="16"/>
      <c r="H66" s="16"/>
      <c r="I66" s="16"/>
    </row>
    <row r="67" spans="1:9" x14ac:dyDescent="0.25">
      <c r="A67" s="16"/>
      <c r="B67" s="16"/>
      <c r="C67" s="16"/>
      <c r="D67" s="16"/>
      <c r="E67" s="16"/>
      <c r="F67" s="16"/>
      <c r="G67" s="16"/>
      <c r="H67" s="16"/>
      <c r="I67" s="16"/>
    </row>
  </sheetData>
  <mergeCells count="1">
    <mergeCell ref="F7:H7"/>
  </mergeCells>
  <conditionalFormatting sqref="D1:D1048576">
    <cfRule type="cellIs" dxfId="29" priority="1" operator="equal">
      <formula>3</formula>
    </cfRule>
    <cfRule type="cellIs" dxfId="28" priority="2" operator="equal">
      <formula>2</formula>
    </cfRule>
    <cfRule type="cellIs" dxfId="27" priority="3" operator="equal">
      <formula>1</formula>
    </cfRule>
  </conditionalFormatting>
  <pageMargins left="0.7" right="0.7" top="0.75" bottom="0.75" header="0.3" footer="0.3"/>
  <pageSetup paperSize="9" scale="80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E00B8-D682-4804-A51C-40273673FAB1}">
  <dimension ref="A1:K50"/>
  <sheetViews>
    <sheetView zoomScale="145" zoomScaleNormal="145" workbookViewId="0">
      <pane ySplit="10" topLeftCell="A11" activePane="bottomLeft" state="frozen"/>
      <selection activeCell="A44" sqref="A44:I47"/>
      <selection pane="bottomLeft" activeCell="A44" sqref="A44:I47"/>
    </sheetView>
  </sheetViews>
  <sheetFormatPr defaultRowHeight="15" x14ac:dyDescent="0.25"/>
  <cols>
    <col min="1" max="1" width="6.140625" style="4" customWidth="1"/>
    <col min="2" max="2" width="40.2851562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>
        <v>3</v>
      </c>
      <c r="B11" s="94" t="s">
        <v>43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>
        <v>31</v>
      </c>
      <c r="B12" s="87" t="s">
        <v>49</v>
      </c>
      <c r="C12" s="28"/>
      <c r="D12" s="21"/>
      <c r="E12" s="22"/>
      <c r="F12" s="22"/>
      <c r="G12" s="22"/>
      <c r="H12" s="23"/>
      <c r="I12" s="22"/>
    </row>
    <row r="13" spans="1:10" s="5" customFormat="1" ht="22.5" x14ac:dyDescent="0.25">
      <c r="A13" s="18">
        <v>1</v>
      </c>
      <c r="B13" s="67" t="s">
        <v>56</v>
      </c>
      <c r="C13" s="24"/>
      <c r="D13" s="25"/>
      <c r="E13" s="19"/>
      <c r="F13" s="19">
        <v>30000</v>
      </c>
      <c r="G13" s="19"/>
      <c r="H13" s="26"/>
      <c r="I13" s="19"/>
    </row>
    <row r="14" spans="1:10" s="5" customFormat="1" x14ac:dyDescent="0.25">
      <c r="A14" s="18">
        <v>2</v>
      </c>
      <c r="B14" s="67" t="s">
        <v>57</v>
      </c>
      <c r="C14" s="24"/>
      <c r="D14" s="25"/>
      <c r="E14" s="19"/>
      <c r="F14" s="19">
        <v>1500000</v>
      </c>
      <c r="G14" s="19"/>
      <c r="H14" s="26"/>
      <c r="I14" s="19"/>
    </row>
    <row r="15" spans="1:10" s="5" customFormat="1" ht="22.5" x14ac:dyDescent="0.25">
      <c r="A15" s="18">
        <v>3</v>
      </c>
      <c r="B15" s="67" t="s">
        <v>58</v>
      </c>
      <c r="C15" s="24"/>
      <c r="D15" s="25"/>
      <c r="E15" s="19"/>
      <c r="F15" s="19">
        <v>50000</v>
      </c>
      <c r="G15" s="19"/>
      <c r="H15" s="26"/>
      <c r="I15" s="19"/>
    </row>
    <row r="16" spans="1:10" s="5" customFormat="1" x14ac:dyDescent="0.25">
      <c r="A16" s="20">
        <v>32</v>
      </c>
      <c r="B16" s="87" t="s">
        <v>50</v>
      </c>
      <c r="C16" s="28"/>
      <c r="D16" s="21"/>
      <c r="E16" s="22"/>
      <c r="F16" s="22"/>
      <c r="G16" s="22"/>
      <c r="H16" s="23"/>
      <c r="I16" s="22"/>
    </row>
    <row r="17" spans="1:11" s="5" customFormat="1" x14ac:dyDescent="0.25">
      <c r="A17" s="18">
        <v>1</v>
      </c>
      <c r="B17" s="67" t="s">
        <v>59</v>
      </c>
      <c r="C17" s="24"/>
      <c r="D17" s="25"/>
      <c r="E17" s="19"/>
      <c r="F17" s="19">
        <v>20000</v>
      </c>
      <c r="G17" s="19"/>
      <c r="H17" s="26"/>
      <c r="I17" s="19"/>
    </row>
    <row r="18" spans="1:11" s="5" customFormat="1" x14ac:dyDescent="0.25">
      <c r="A18" s="18">
        <v>2</v>
      </c>
      <c r="B18" s="67" t="s">
        <v>60</v>
      </c>
      <c r="C18" s="24"/>
      <c r="D18" s="25"/>
      <c r="E18" s="19"/>
      <c r="F18" s="19">
        <v>50000</v>
      </c>
      <c r="G18" s="19"/>
      <c r="H18" s="26"/>
      <c r="I18" s="19"/>
    </row>
    <row r="19" spans="1:11" s="5" customFormat="1" x14ac:dyDescent="0.25">
      <c r="A19" s="20">
        <v>33</v>
      </c>
      <c r="B19" s="87" t="s">
        <v>51</v>
      </c>
      <c r="C19" s="28"/>
      <c r="D19" s="21"/>
      <c r="E19" s="22"/>
      <c r="F19" s="22"/>
      <c r="G19" s="22"/>
      <c r="H19" s="23"/>
      <c r="I19" s="22"/>
    </row>
    <row r="20" spans="1:11" s="5" customFormat="1" ht="22.5" x14ac:dyDescent="0.25">
      <c r="A20" s="18">
        <v>1</v>
      </c>
      <c r="B20" s="67" t="s">
        <v>61</v>
      </c>
      <c r="C20" s="24"/>
      <c r="D20" s="25"/>
      <c r="E20" s="19"/>
      <c r="F20" s="19">
        <v>10000</v>
      </c>
      <c r="G20" s="19"/>
      <c r="H20" s="26"/>
      <c r="I20" s="19"/>
    </row>
    <row r="21" spans="1:11" s="5" customFormat="1" x14ac:dyDescent="0.25">
      <c r="A21" s="20">
        <v>36</v>
      </c>
      <c r="B21" s="87" t="s">
        <v>52</v>
      </c>
      <c r="C21" s="28"/>
      <c r="D21" s="21"/>
      <c r="E21" s="22">
        <v>20000</v>
      </c>
      <c r="F21" s="22"/>
      <c r="G21" s="22"/>
      <c r="H21" s="23"/>
      <c r="I21" s="22"/>
    </row>
    <row r="22" spans="1:11" s="5" customFormat="1" ht="22.5" x14ac:dyDescent="0.25">
      <c r="A22" s="18">
        <v>1</v>
      </c>
      <c r="B22" s="67" t="s">
        <v>62</v>
      </c>
      <c r="C22" s="24"/>
      <c r="D22" s="25"/>
      <c r="E22" s="19">
        <f>SUM(E12:E21)</f>
        <v>20000</v>
      </c>
      <c r="F22" s="19">
        <f t="shared" ref="F22:I22" si="0">SUM(F12:F21)</f>
        <v>1660000</v>
      </c>
      <c r="G22" s="19">
        <f t="shared" si="0"/>
        <v>0</v>
      </c>
      <c r="H22" s="19">
        <f t="shared" si="0"/>
        <v>0</v>
      </c>
      <c r="I22" s="19">
        <f t="shared" si="0"/>
        <v>0</v>
      </c>
    </row>
    <row r="23" spans="1:11" s="5" customFormat="1" x14ac:dyDescent="0.25">
      <c r="A23" s="20">
        <v>37</v>
      </c>
      <c r="B23" s="87" t="s">
        <v>53</v>
      </c>
      <c r="C23" s="28"/>
      <c r="D23" s="21">
        <v>1</v>
      </c>
      <c r="E23" s="22"/>
      <c r="F23" s="22"/>
      <c r="G23" s="22"/>
      <c r="H23" s="23"/>
      <c r="I23" s="22"/>
    </row>
    <row r="24" spans="1:11" s="5" customFormat="1" x14ac:dyDescent="0.25">
      <c r="A24" s="18">
        <v>1</v>
      </c>
      <c r="B24" s="67" t="s">
        <v>11</v>
      </c>
      <c r="C24" s="24"/>
      <c r="D24" s="25"/>
      <c r="E24" s="19"/>
      <c r="F24" s="19"/>
      <c r="G24" s="19"/>
      <c r="H24" s="26"/>
      <c r="I24" s="19"/>
    </row>
    <row r="25" spans="1:11" s="5" customFormat="1" x14ac:dyDescent="0.25">
      <c r="A25" s="20">
        <v>38</v>
      </c>
      <c r="B25" s="87" t="s">
        <v>55</v>
      </c>
      <c r="C25" s="28"/>
      <c r="D25" s="21">
        <v>1</v>
      </c>
      <c r="E25" s="22"/>
      <c r="F25" s="22"/>
      <c r="G25" s="22"/>
      <c r="H25" s="23"/>
      <c r="I25" s="22"/>
    </row>
    <row r="26" spans="1:11" s="5" customFormat="1" ht="15.75" thickBot="1" x14ac:dyDescent="0.3">
      <c r="A26" s="29">
        <v>1</v>
      </c>
      <c r="B26" s="88" t="s">
        <v>11</v>
      </c>
      <c r="C26" s="27"/>
      <c r="D26" s="30"/>
      <c r="E26" s="31"/>
      <c r="F26" s="31"/>
      <c r="G26" s="31"/>
      <c r="H26" s="32"/>
      <c r="I26" s="31"/>
    </row>
    <row r="27" spans="1:11" s="5" customFormat="1" x14ac:dyDescent="0.25">
      <c r="A27" s="89"/>
      <c r="B27" s="68" t="s">
        <v>42</v>
      </c>
      <c r="C27" s="69"/>
      <c r="D27" s="70"/>
      <c r="E27" s="71">
        <f>SUM(E12:E26)</f>
        <v>40000</v>
      </c>
      <c r="F27" s="71">
        <f>SUM(F12:F26)</f>
        <v>3320000</v>
      </c>
      <c r="G27" s="71">
        <f>SUM(G12:G26)</f>
        <v>0</v>
      </c>
      <c r="H27" s="72">
        <f>SUM(H12:H26)</f>
        <v>0</v>
      </c>
      <c r="I27" s="90">
        <f>SUM(I12:I26)</f>
        <v>0</v>
      </c>
    </row>
    <row r="28" spans="1:11" s="5" customFormat="1" ht="22.5" x14ac:dyDescent="0.25">
      <c r="A28" s="91"/>
      <c r="B28" s="74" t="s">
        <v>39</v>
      </c>
      <c r="C28" s="75">
        <v>0.15</v>
      </c>
      <c r="D28" s="76"/>
      <c r="E28" s="77">
        <f>E27*C28</f>
        <v>6000</v>
      </c>
      <c r="F28" s="77">
        <f>F27*C28</f>
        <v>498000</v>
      </c>
      <c r="G28" s="77">
        <f>G27*C28</f>
        <v>0</v>
      </c>
      <c r="H28" s="78">
        <f>H27*C28</f>
        <v>0</v>
      </c>
      <c r="I28" s="92">
        <f>I27*C28</f>
        <v>0</v>
      </c>
    </row>
    <row r="29" spans="1:11" s="5" customFormat="1" ht="15.75" thickBot="1" x14ac:dyDescent="0.3">
      <c r="A29" s="91"/>
      <c r="B29" s="79" t="s">
        <v>40</v>
      </c>
      <c r="C29" s="80">
        <v>0.25</v>
      </c>
      <c r="D29" s="76"/>
      <c r="E29" s="77">
        <f>SUM(E27:E28)*C29</f>
        <v>11500</v>
      </c>
      <c r="F29" s="77">
        <f>SUM(F27:F28)*C29</f>
        <v>954500</v>
      </c>
      <c r="G29" s="77">
        <f>SUM(G27:G28)*C29</f>
        <v>0</v>
      </c>
      <c r="H29" s="78">
        <f>SUM(H27:H28)*C29</f>
        <v>0</v>
      </c>
      <c r="I29" s="92">
        <f>SUM(I27:I28)*C29</f>
        <v>0</v>
      </c>
      <c r="K29" s="17"/>
    </row>
    <row r="30" spans="1:11" s="5" customFormat="1" ht="15.75" thickBot="1" x14ac:dyDescent="0.3">
      <c r="A30" s="36"/>
      <c r="B30" s="15" t="s">
        <v>41</v>
      </c>
      <c r="C30" s="33"/>
      <c r="D30" s="33"/>
      <c r="E30" s="34">
        <f>SUM(E27:E29)</f>
        <v>57500</v>
      </c>
      <c r="F30" s="34">
        <f>SUM(F27:F29)</f>
        <v>4772500</v>
      </c>
      <c r="G30" s="34">
        <f>SUM(G27:G29)</f>
        <v>0</v>
      </c>
      <c r="H30" s="34">
        <f>SUM(H27:H29)</f>
        <v>0</v>
      </c>
      <c r="I30" s="37">
        <f>SUM(I27:I29)</f>
        <v>0</v>
      </c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25">
      <c r="A42" s="16"/>
      <c r="B42" s="16"/>
      <c r="C42" s="16"/>
      <c r="D42" s="16"/>
      <c r="E42" s="16"/>
      <c r="F42" s="16"/>
      <c r="G42" s="16"/>
      <c r="H42" s="16"/>
      <c r="I42" s="16"/>
    </row>
    <row r="43" spans="1:9" x14ac:dyDescent="0.25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25">
      <c r="A44" s="16"/>
      <c r="B44" s="16"/>
      <c r="C44" s="16"/>
      <c r="D44" s="16"/>
      <c r="E44" s="16"/>
      <c r="F44" s="16"/>
      <c r="G44" s="16"/>
      <c r="H44" s="16"/>
      <c r="I44" s="16"/>
    </row>
    <row r="45" spans="1:9" x14ac:dyDescent="0.25">
      <c r="A45" s="16"/>
      <c r="B45" s="16"/>
      <c r="C45" s="16"/>
      <c r="D45" s="16"/>
      <c r="E45" s="16"/>
      <c r="F45" s="16"/>
      <c r="G45" s="16"/>
      <c r="H45" s="16"/>
      <c r="I45" s="16"/>
    </row>
    <row r="46" spans="1:9" x14ac:dyDescent="0.25">
      <c r="A46" s="16"/>
      <c r="B46" s="16"/>
      <c r="C46" s="16"/>
      <c r="D46" s="16"/>
      <c r="E46" s="16"/>
      <c r="F46" s="16"/>
      <c r="G46" s="16"/>
      <c r="H46" s="16"/>
      <c r="I46" s="16"/>
    </row>
    <row r="47" spans="1:9" x14ac:dyDescent="0.25">
      <c r="A47" s="16"/>
      <c r="B47" s="16"/>
      <c r="C47" s="16"/>
      <c r="D47" s="16"/>
      <c r="E47" s="16"/>
      <c r="F47" s="16"/>
      <c r="G47" s="16"/>
      <c r="H47" s="16"/>
      <c r="I47" s="16"/>
    </row>
    <row r="48" spans="1:9" x14ac:dyDescent="0.25">
      <c r="A48" s="16"/>
      <c r="B48" s="16"/>
      <c r="C48" s="16"/>
      <c r="D48" s="16"/>
      <c r="E48" s="16"/>
      <c r="F48" s="16"/>
      <c r="G48" s="16"/>
      <c r="H48" s="16"/>
      <c r="I48" s="16"/>
    </row>
    <row r="49" spans="1:9" x14ac:dyDescent="0.25">
      <c r="A49" s="16"/>
      <c r="B49" s="16"/>
      <c r="C49" s="16"/>
      <c r="D49" s="16"/>
      <c r="E49" s="16"/>
      <c r="F49" s="16"/>
      <c r="G49" s="16"/>
      <c r="H49" s="16"/>
      <c r="I49" s="16"/>
    </row>
    <row r="50" spans="1:9" x14ac:dyDescent="0.25">
      <c r="A50" s="16"/>
      <c r="B50" s="16"/>
      <c r="C50" s="16"/>
      <c r="D50" s="16"/>
      <c r="E50" s="16"/>
      <c r="F50" s="16"/>
      <c r="G50" s="16"/>
      <c r="H50" s="16"/>
      <c r="I50" s="16"/>
    </row>
  </sheetData>
  <mergeCells count="1">
    <mergeCell ref="F7:H7"/>
  </mergeCells>
  <conditionalFormatting sqref="D1:D1048576">
    <cfRule type="cellIs" dxfId="26" priority="1" operator="equal">
      <formula>3</formula>
    </cfRule>
    <cfRule type="cellIs" dxfId="25" priority="2" operator="equal">
      <formula>2</formula>
    </cfRule>
    <cfRule type="cellIs" dxfId="24" priority="3" operator="equal">
      <formula>1</formula>
    </cfRule>
  </conditionalFormatting>
  <pageMargins left="0.7" right="0.7" top="0.75" bottom="0.75" header="0.3" footer="0.3"/>
  <pageSetup paperSize="9" scale="80" fitToWidth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73E5A-7D02-44FE-87F8-9742437B5DB0}">
  <dimension ref="A1:K47"/>
  <sheetViews>
    <sheetView zoomScale="145" zoomScaleNormal="145" workbookViewId="0">
      <pane ySplit="10" topLeftCell="A11" activePane="bottomLeft" state="frozen"/>
      <selection activeCell="A44" sqref="A44:I47"/>
      <selection pane="bottomLeft" activeCell="A44" sqref="A44:I47"/>
    </sheetView>
  </sheetViews>
  <sheetFormatPr defaultRowHeight="15" x14ac:dyDescent="0.25"/>
  <cols>
    <col min="1" max="1" width="6.140625" style="4" customWidth="1"/>
    <col min="2" max="2" width="40.2851562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>
        <v>4</v>
      </c>
      <c r="B11" s="94" t="s">
        <v>44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>
        <v>41</v>
      </c>
      <c r="B12" s="87" t="s">
        <v>68</v>
      </c>
      <c r="C12" s="28"/>
      <c r="D12" s="21">
        <v>1</v>
      </c>
      <c r="E12" s="22"/>
      <c r="F12" s="22"/>
      <c r="G12" s="22"/>
      <c r="H12" s="23"/>
      <c r="I12" s="22"/>
    </row>
    <row r="13" spans="1:10" s="5" customFormat="1" x14ac:dyDescent="0.25">
      <c r="A13" s="18">
        <v>1</v>
      </c>
      <c r="B13" s="67" t="s">
        <v>11</v>
      </c>
      <c r="C13" s="24"/>
      <c r="D13" s="25"/>
      <c r="E13" s="19"/>
      <c r="F13" s="19"/>
      <c r="G13" s="19"/>
      <c r="H13" s="26"/>
      <c r="I13" s="19"/>
    </row>
    <row r="14" spans="1:10" s="5" customFormat="1" x14ac:dyDescent="0.25">
      <c r="A14" s="20">
        <v>42</v>
      </c>
      <c r="B14" s="87" t="s">
        <v>67</v>
      </c>
      <c r="C14" s="28"/>
      <c r="D14" s="21">
        <v>1</v>
      </c>
      <c r="E14" s="22"/>
      <c r="F14" s="22"/>
      <c r="G14" s="22"/>
      <c r="H14" s="23"/>
      <c r="I14" s="22"/>
    </row>
    <row r="15" spans="1:10" s="5" customFormat="1" x14ac:dyDescent="0.25">
      <c r="A15" s="18">
        <v>1</v>
      </c>
      <c r="B15" s="67" t="s">
        <v>11</v>
      </c>
      <c r="C15" s="24"/>
      <c r="D15" s="25"/>
      <c r="E15" s="19"/>
      <c r="F15" s="19"/>
      <c r="G15" s="19"/>
      <c r="H15" s="26"/>
      <c r="I15" s="19"/>
    </row>
    <row r="16" spans="1:10" s="5" customFormat="1" x14ac:dyDescent="0.25">
      <c r="A16" s="20">
        <v>43</v>
      </c>
      <c r="B16" s="87" t="s">
        <v>66</v>
      </c>
      <c r="C16" s="28"/>
      <c r="D16" s="21">
        <v>1</v>
      </c>
      <c r="E16" s="22"/>
      <c r="F16" s="22"/>
      <c r="G16" s="22"/>
      <c r="H16" s="23"/>
      <c r="I16" s="22"/>
    </row>
    <row r="17" spans="1:11" s="5" customFormat="1" x14ac:dyDescent="0.25">
      <c r="A17" s="18">
        <v>1</v>
      </c>
      <c r="B17" s="67" t="s">
        <v>11</v>
      </c>
      <c r="C17" s="24"/>
      <c r="D17" s="25"/>
      <c r="E17" s="19"/>
      <c r="F17" s="19"/>
      <c r="G17" s="19"/>
      <c r="H17" s="26"/>
      <c r="I17" s="19"/>
    </row>
    <row r="18" spans="1:11" s="5" customFormat="1" x14ac:dyDescent="0.25">
      <c r="A18" s="20">
        <v>44</v>
      </c>
      <c r="B18" s="87" t="s">
        <v>65</v>
      </c>
      <c r="C18" s="28"/>
      <c r="D18" s="21"/>
      <c r="E18" s="22"/>
      <c r="F18" s="22"/>
      <c r="G18" s="22"/>
      <c r="H18" s="23"/>
      <c r="I18" s="22"/>
    </row>
    <row r="19" spans="1:11" s="5" customFormat="1" ht="22.5" x14ac:dyDescent="0.25">
      <c r="A19" s="18">
        <v>1</v>
      </c>
      <c r="B19" s="67" t="s">
        <v>69</v>
      </c>
      <c r="C19" s="24"/>
      <c r="D19" s="25"/>
      <c r="E19" s="19"/>
      <c r="F19" s="19"/>
      <c r="G19" s="19"/>
      <c r="H19" s="26">
        <v>600000</v>
      </c>
      <c r="I19" s="19"/>
    </row>
    <row r="20" spans="1:11" s="5" customFormat="1" x14ac:dyDescent="0.25">
      <c r="A20" s="20">
        <v>45</v>
      </c>
      <c r="B20" s="87" t="s">
        <v>64</v>
      </c>
      <c r="C20" s="28"/>
      <c r="D20" s="21">
        <v>1</v>
      </c>
      <c r="E20" s="22"/>
      <c r="F20" s="22"/>
      <c r="G20" s="22"/>
      <c r="H20" s="23"/>
      <c r="I20" s="22"/>
    </row>
    <row r="21" spans="1:11" s="5" customFormat="1" x14ac:dyDescent="0.25">
      <c r="A21" s="18">
        <v>1</v>
      </c>
      <c r="B21" s="67" t="s">
        <v>11</v>
      </c>
      <c r="C21" s="24"/>
      <c r="D21" s="25"/>
      <c r="E21" s="19"/>
      <c r="F21" s="19"/>
      <c r="G21" s="19"/>
      <c r="H21" s="26"/>
      <c r="I21" s="19"/>
    </row>
    <row r="22" spans="1:11" s="5" customFormat="1" x14ac:dyDescent="0.25">
      <c r="A22" s="20">
        <v>49</v>
      </c>
      <c r="B22" s="87" t="s">
        <v>63</v>
      </c>
      <c r="C22" s="28"/>
      <c r="D22" s="21"/>
      <c r="E22" s="22">
        <f>SUM(E12:E21)</f>
        <v>0</v>
      </c>
      <c r="F22" s="22">
        <f t="shared" ref="F22:I22" si="0">SUM(F12:F21)</f>
        <v>0</v>
      </c>
      <c r="G22" s="22">
        <f t="shared" si="0"/>
        <v>0</v>
      </c>
      <c r="H22" s="22">
        <f t="shared" si="0"/>
        <v>600000</v>
      </c>
      <c r="I22" s="22">
        <f t="shared" si="0"/>
        <v>0</v>
      </c>
    </row>
    <row r="23" spans="1:11" s="5" customFormat="1" ht="15.75" thickBot="1" x14ac:dyDescent="0.3">
      <c r="A23" s="29">
        <v>1</v>
      </c>
      <c r="B23" s="88" t="s">
        <v>70</v>
      </c>
      <c r="C23" s="27"/>
      <c r="D23" s="30"/>
      <c r="E23" s="31"/>
      <c r="F23" s="31">
        <v>30000</v>
      </c>
      <c r="G23" s="31"/>
      <c r="H23" s="32"/>
      <c r="I23" s="31"/>
    </row>
    <row r="24" spans="1:11" s="5" customFormat="1" x14ac:dyDescent="0.25">
      <c r="A24" s="89"/>
      <c r="B24" s="68" t="s">
        <v>42</v>
      </c>
      <c r="C24" s="69"/>
      <c r="D24" s="70"/>
      <c r="E24" s="71">
        <f>SUM(E12:E23)</f>
        <v>0</v>
      </c>
      <c r="F24" s="71">
        <f>SUM(F12:F23)</f>
        <v>30000</v>
      </c>
      <c r="G24" s="71">
        <f>SUM(G12:G23)</f>
        <v>0</v>
      </c>
      <c r="H24" s="72">
        <f>SUM(H12:H23)</f>
        <v>1200000</v>
      </c>
      <c r="I24" s="90">
        <f>SUM(I12:I23)</f>
        <v>0</v>
      </c>
    </row>
    <row r="25" spans="1:11" s="5" customFormat="1" ht="22.5" x14ac:dyDescent="0.25">
      <c r="A25" s="91"/>
      <c r="B25" s="74" t="s">
        <v>39</v>
      </c>
      <c r="C25" s="75">
        <v>0.15</v>
      </c>
      <c r="D25" s="76"/>
      <c r="E25" s="77">
        <f>E24*C25</f>
        <v>0</v>
      </c>
      <c r="F25" s="77">
        <f>F24*C25</f>
        <v>4500</v>
      </c>
      <c r="G25" s="77">
        <f>G24*C25</f>
        <v>0</v>
      </c>
      <c r="H25" s="78">
        <f>H24*C25</f>
        <v>180000</v>
      </c>
      <c r="I25" s="92">
        <f>I24*C25</f>
        <v>0</v>
      </c>
    </row>
    <row r="26" spans="1:11" s="5" customFormat="1" ht="15.75" thickBot="1" x14ac:dyDescent="0.3">
      <c r="A26" s="91"/>
      <c r="B26" s="79" t="s">
        <v>40</v>
      </c>
      <c r="C26" s="80">
        <v>0.25</v>
      </c>
      <c r="D26" s="76"/>
      <c r="E26" s="77">
        <f>SUM(E24:E25)*C26</f>
        <v>0</v>
      </c>
      <c r="F26" s="77">
        <f>SUM(F24:F25)*C26</f>
        <v>8625</v>
      </c>
      <c r="G26" s="77">
        <f>SUM(G24:G25)*C26</f>
        <v>0</v>
      </c>
      <c r="H26" s="78">
        <f>SUM(H24:H25)*C26</f>
        <v>345000</v>
      </c>
      <c r="I26" s="92">
        <f>SUM(I24:I25)*C26</f>
        <v>0</v>
      </c>
      <c r="K26" s="17"/>
    </row>
    <row r="27" spans="1:11" s="5" customFormat="1" ht="15.75" thickBot="1" x14ac:dyDescent="0.3">
      <c r="A27" s="36"/>
      <c r="B27" s="15" t="s">
        <v>41</v>
      </c>
      <c r="C27" s="33"/>
      <c r="D27" s="33"/>
      <c r="E27" s="34">
        <f>SUM(E24:E26)</f>
        <v>0</v>
      </c>
      <c r="F27" s="34">
        <f>SUM(F24:F26)</f>
        <v>43125</v>
      </c>
      <c r="G27" s="34">
        <f>SUM(G24:G26)</f>
        <v>0</v>
      </c>
      <c r="H27" s="34">
        <f>SUM(H24:H26)</f>
        <v>1725000</v>
      </c>
      <c r="I27" s="37">
        <f>SUM(I24:I26)</f>
        <v>0</v>
      </c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25">
      <c r="A42" s="16"/>
      <c r="B42" s="16"/>
      <c r="C42" s="16"/>
      <c r="D42" s="16"/>
      <c r="E42" s="16"/>
      <c r="F42" s="16"/>
      <c r="G42" s="16"/>
      <c r="H42" s="16"/>
      <c r="I42" s="16"/>
    </row>
    <row r="43" spans="1:9" x14ac:dyDescent="0.25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25">
      <c r="A44" s="16"/>
      <c r="B44" s="16"/>
      <c r="C44" s="16"/>
      <c r="D44" s="16"/>
      <c r="E44" s="16"/>
      <c r="F44" s="16"/>
      <c r="G44" s="16"/>
      <c r="H44" s="16"/>
      <c r="I44" s="16"/>
    </row>
    <row r="45" spans="1:9" x14ac:dyDescent="0.25">
      <c r="A45" s="16"/>
      <c r="B45" s="16"/>
      <c r="C45" s="16"/>
      <c r="D45" s="16"/>
      <c r="E45" s="16"/>
      <c r="F45" s="16"/>
      <c r="G45" s="16"/>
      <c r="H45" s="16"/>
      <c r="I45" s="16"/>
    </row>
    <row r="46" spans="1:9" x14ac:dyDescent="0.25">
      <c r="A46" s="16"/>
      <c r="B46" s="16"/>
      <c r="C46" s="16"/>
      <c r="D46" s="16"/>
      <c r="E46" s="16"/>
      <c r="F46" s="16"/>
      <c r="G46" s="16"/>
      <c r="H46" s="16"/>
      <c r="I46" s="16"/>
    </row>
    <row r="47" spans="1:9" x14ac:dyDescent="0.25">
      <c r="A47" s="16"/>
      <c r="B47" s="16"/>
      <c r="C47" s="16"/>
      <c r="D47" s="16"/>
      <c r="E47" s="16"/>
      <c r="F47" s="16"/>
      <c r="G47" s="16"/>
      <c r="H47" s="16"/>
      <c r="I47" s="16"/>
    </row>
  </sheetData>
  <mergeCells count="1">
    <mergeCell ref="F7:H7"/>
  </mergeCells>
  <conditionalFormatting sqref="D1:D1048576">
    <cfRule type="cellIs" dxfId="23" priority="1" operator="equal">
      <formula>3</formula>
    </cfRule>
    <cfRule type="cellIs" dxfId="22" priority="2" operator="equal">
      <formula>2</formula>
    </cfRule>
    <cfRule type="cellIs" dxfId="21" priority="3" operator="equal">
      <formula>1</formula>
    </cfRule>
  </conditionalFormatting>
  <pageMargins left="0.7" right="0.7" top="0.75" bottom="0.75" header="0.3" footer="0.3"/>
  <pageSetup paperSize="9" scale="80" fitToWidth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91A1D-02FD-463E-834A-6A46356C7AD9}">
  <dimension ref="A1:K41"/>
  <sheetViews>
    <sheetView zoomScale="145" zoomScaleNormal="145" workbookViewId="0">
      <pane ySplit="10" topLeftCell="A11" activePane="bottomLeft" state="frozen"/>
      <selection activeCell="A44" sqref="A44:I47"/>
      <selection pane="bottomLeft" activeCell="A44" sqref="A44:I47"/>
    </sheetView>
  </sheetViews>
  <sheetFormatPr defaultRowHeight="15" x14ac:dyDescent="0.25"/>
  <cols>
    <col min="1" max="1" width="6.140625" style="4" customWidth="1"/>
    <col min="2" max="2" width="4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>
        <v>5</v>
      </c>
      <c r="B11" s="94" t="s">
        <v>71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>
        <v>53</v>
      </c>
      <c r="B12" s="87" t="s">
        <v>72</v>
      </c>
      <c r="C12" s="28"/>
      <c r="D12" s="21">
        <v>1</v>
      </c>
      <c r="E12" s="22"/>
      <c r="F12" s="22"/>
      <c r="G12" s="22"/>
      <c r="H12" s="23"/>
      <c r="I12" s="22"/>
    </row>
    <row r="13" spans="1:10" s="5" customFormat="1" x14ac:dyDescent="0.25">
      <c r="A13" s="18">
        <v>1</v>
      </c>
      <c r="B13" s="67" t="s">
        <v>11</v>
      </c>
      <c r="C13" s="24"/>
      <c r="D13" s="25"/>
      <c r="E13" s="19"/>
      <c r="F13" s="19"/>
      <c r="G13" s="19"/>
      <c r="H13" s="26"/>
      <c r="I13" s="19"/>
    </row>
    <row r="14" spans="1:10" s="5" customFormat="1" x14ac:dyDescent="0.25">
      <c r="A14" s="20">
        <v>54</v>
      </c>
      <c r="B14" s="87" t="s">
        <v>73</v>
      </c>
      <c r="C14" s="28"/>
      <c r="D14" s="21">
        <v>1</v>
      </c>
      <c r="E14" s="22"/>
      <c r="F14" s="22"/>
      <c r="G14" s="22"/>
      <c r="H14" s="23"/>
      <c r="I14" s="22"/>
    </row>
    <row r="15" spans="1:10" s="5" customFormat="1" x14ac:dyDescent="0.25">
      <c r="A15" s="18">
        <v>1</v>
      </c>
      <c r="B15" s="67" t="s">
        <v>11</v>
      </c>
      <c r="C15" s="24"/>
      <c r="D15" s="25"/>
      <c r="E15" s="19"/>
      <c r="F15" s="19"/>
      <c r="G15" s="19"/>
      <c r="H15" s="26"/>
      <c r="I15" s="19"/>
    </row>
    <row r="16" spans="1:10" s="5" customFormat="1" x14ac:dyDescent="0.25">
      <c r="A16" s="20">
        <v>55</v>
      </c>
      <c r="B16" s="87" t="s">
        <v>74</v>
      </c>
      <c r="C16" s="28"/>
      <c r="D16" s="21">
        <v>1</v>
      </c>
      <c r="E16" s="22"/>
      <c r="F16" s="22"/>
      <c r="G16" s="22"/>
      <c r="H16" s="23"/>
      <c r="I16" s="22"/>
    </row>
    <row r="17" spans="1:11" s="5" customFormat="1" ht="15.75" thickBot="1" x14ac:dyDescent="0.3">
      <c r="A17" s="18">
        <v>1</v>
      </c>
      <c r="B17" s="67" t="s">
        <v>11</v>
      </c>
      <c r="C17" s="24"/>
      <c r="D17" s="25"/>
      <c r="E17" s="19"/>
      <c r="F17" s="19"/>
      <c r="G17" s="19"/>
      <c r="H17" s="26"/>
      <c r="I17" s="19"/>
    </row>
    <row r="18" spans="1:11" s="5" customFormat="1" x14ac:dyDescent="0.25">
      <c r="A18" s="89"/>
      <c r="B18" s="68" t="s">
        <v>42</v>
      </c>
      <c r="C18" s="69"/>
      <c r="D18" s="70"/>
      <c r="E18" s="71">
        <f>SUM(E12:E17)</f>
        <v>0</v>
      </c>
      <c r="F18" s="71">
        <f>SUM(F12:F17)</f>
        <v>0</v>
      </c>
      <c r="G18" s="71">
        <f>SUM(G12:G17)</f>
        <v>0</v>
      </c>
      <c r="H18" s="72">
        <f>SUM(H12:H17)</f>
        <v>0</v>
      </c>
      <c r="I18" s="90">
        <f>SUM(I12:I17)</f>
        <v>0</v>
      </c>
    </row>
    <row r="19" spans="1:11" s="5" customFormat="1" ht="22.5" x14ac:dyDescent="0.25">
      <c r="A19" s="91"/>
      <c r="B19" s="74" t="s">
        <v>39</v>
      </c>
      <c r="C19" s="75">
        <v>0.15</v>
      </c>
      <c r="D19" s="76"/>
      <c r="E19" s="77">
        <f>E18*C19</f>
        <v>0</v>
      </c>
      <c r="F19" s="77">
        <f>F18*C19</f>
        <v>0</v>
      </c>
      <c r="G19" s="77">
        <f>G18*C19</f>
        <v>0</v>
      </c>
      <c r="H19" s="78">
        <f>H18*C19</f>
        <v>0</v>
      </c>
      <c r="I19" s="92">
        <f>I18*C19</f>
        <v>0</v>
      </c>
    </row>
    <row r="20" spans="1:11" s="5" customFormat="1" ht="15.75" thickBot="1" x14ac:dyDescent="0.3">
      <c r="A20" s="91"/>
      <c r="B20" s="79" t="s">
        <v>40</v>
      </c>
      <c r="C20" s="80">
        <v>0.25</v>
      </c>
      <c r="D20" s="76"/>
      <c r="E20" s="77">
        <f>SUM(E18:E19)*C20</f>
        <v>0</v>
      </c>
      <c r="F20" s="77">
        <f>SUM(F18:F19)*C20</f>
        <v>0</v>
      </c>
      <c r="G20" s="77">
        <f>SUM(G18:G19)*C20</f>
        <v>0</v>
      </c>
      <c r="H20" s="78">
        <f>SUM(H18:H19)*C20</f>
        <v>0</v>
      </c>
      <c r="I20" s="92">
        <f>SUM(I18:I19)*C20</f>
        <v>0</v>
      </c>
      <c r="K20" s="17"/>
    </row>
    <row r="21" spans="1:11" s="5" customFormat="1" ht="15.75" thickBot="1" x14ac:dyDescent="0.3">
      <c r="A21" s="36"/>
      <c r="B21" s="15" t="s">
        <v>41</v>
      </c>
      <c r="C21" s="33"/>
      <c r="D21" s="33"/>
      <c r="E21" s="34">
        <f>SUM(E18:E20)</f>
        <v>0</v>
      </c>
      <c r="F21" s="34">
        <f>SUM(F18:F20)</f>
        <v>0</v>
      </c>
      <c r="G21" s="34">
        <f>SUM(G18:G20)</f>
        <v>0</v>
      </c>
      <c r="H21" s="34">
        <f>SUM(H18:H20)</f>
        <v>0</v>
      </c>
      <c r="I21" s="37">
        <f>SUM(I18:I20)</f>
        <v>0</v>
      </c>
    </row>
    <row r="22" spans="1:11" x14ac:dyDescent="0.25">
      <c r="A22" s="16"/>
      <c r="B22" s="16"/>
      <c r="C22" s="16"/>
      <c r="D22" s="16"/>
      <c r="E22" s="97">
        <f>SUM(E12:E21)</f>
        <v>0</v>
      </c>
      <c r="F22" s="97">
        <f t="shared" ref="F22:I22" si="0">SUM(F12:F21)</f>
        <v>0</v>
      </c>
      <c r="G22" s="97">
        <f t="shared" si="0"/>
        <v>0</v>
      </c>
      <c r="H22" s="97">
        <f t="shared" si="0"/>
        <v>0</v>
      </c>
      <c r="I22" s="97">
        <f t="shared" si="0"/>
        <v>0</v>
      </c>
    </row>
    <row r="23" spans="1:11" x14ac:dyDescent="0.25">
      <c r="A23" s="16"/>
      <c r="B23" s="16"/>
      <c r="C23" s="16"/>
      <c r="D23" s="16"/>
      <c r="E23" s="16"/>
      <c r="F23" s="16"/>
      <c r="G23" s="16"/>
      <c r="H23" s="16"/>
      <c r="I23" s="16"/>
    </row>
    <row r="24" spans="1:11" x14ac:dyDescent="0.25">
      <c r="A24" s="16"/>
      <c r="B24" s="16"/>
      <c r="C24" s="16"/>
      <c r="D24" s="16"/>
      <c r="E24" s="16"/>
      <c r="F24" s="16"/>
      <c r="G24" s="16"/>
      <c r="H24" s="16"/>
      <c r="I24" s="16"/>
    </row>
    <row r="25" spans="1:11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1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1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</sheetData>
  <mergeCells count="1">
    <mergeCell ref="F7:H7"/>
  </mergeCells>
  <conditionalFormatting sqref="D1:D1048576">
    <cfRule type="cellIs" dxfId="20" priority="1" operator="equal">
      <formula>3</formula>
    </cfRule>
    <cfRule type="cellIs" dxfId="19" priority="2" operator="equal">
      <formula>2</formula>
    </cfRule>
    <cfRule type="cellIs" dxfId="18" priority="3" operator="equal">
      <formula>1</formula>
    </cfRule>
  </conditionalFormatting>
  <pageMargins left="0.7" right="0.7" top="0.75" bottom="0.75" header="0.3" footer="0.3"/>
  <pageSetup paperSize="9" scale="80" fitToWidth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9667E-737B-42D6-A00B-BF2988E883AA}">
  <dimension ref="A1:K45"/>
  <sheetViews>
    <sheetView zoomScale="145" zoomScaleNormal="145" workbookViewId="0">
      <pane ySplit="10" topLeftCell="A11" activePane="bottomLeft" state="frozen"/>
      <selection activeCell="A44" sqref="A44:I47"/>
      <selection pane="bottomLeft" activeCell="A44" sqref="A44:I47"/>
    </sheetView>
  </sheetViews>
  <sheetFormatPr defaultRowHeight="15" x14ac:dyDescent="0.25"/>
  <cols>
    <col min="1" max="1" width="6.140625" style="4" customWidth="1"/>
    <col min="2" max="2" width="4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>
        <v>7</v>
      </c>
      <c r="B11" s="94" t="s">
        <v>45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>
        <v>72</v>
      </c>
      <c r="B12" s="87" t="s">
        <v>75</v>
      </c>
      <c r="C12" s="28"/>
      <c r="D12" s="21">
        <v>1</v>
      </c>
      <c r="E12" s="22"/>
      <c r="F12" s="22"/>
      <c r="G12" s="22"/>
      <c r="H12" s="23"/>
      <c r="I12" s="22"/>
    </row>
    <row r="13" spans="1:10" s="5" customFormat="1" x14ac:dyDescent="0.25">
      <c r="A13" s="18">
        <v>1</v>
      </c>
      <c r="B13" s="67" t="s">
        <v>76</v>
      </c>
      <c r="C13" s="24"/>
      <c r="D13" s="25">
        <v>1</v>
      </c>
      <c r="E13" s="19"/>
      <c r="F13" s="19"/>
      <c r="G13" s="19">
        <v>5000</v>
      </c>
      <c r="H13" s="26"/>
      <c r="I13" s="19"/>
    </row>
    <row r="14" spans="1:10" s="5" customFormat="1" x14ac:dyDescent="0.25">
      <c r="A14" s="20">
        <v>73</v>
      </c>
      <c r="B14" s="87" t="s">
        <v>77</v>
      </c>
      <c r="C14" s="28"/>
      <c r="D14" s="21">
        <v>1</v>
      </c>
      <c r="E14" s="22"/>
      <c r="F14" s="22"/>
      <c r="G14" s="22"/>
      <c r="H14" s="23"/>
      <c r="I14" s="22"/>
    </row>
    <row r="15" spans="1:10" s="5" customFormat="1" x14ac:dyDescent="0.25">
      <c r="A15" s="18">
        <v>1</v>
      </c>
      <c r="B15" s="67" t="s">
        <v>11</v>
      </c>
      <c r="C15" s="24"/>
      <c r="D15" s="25"/>
      <c r="E15" s="19"/>
      <c r="F15" s="19"/>
      <c r="G15" s="19"/>
      <c r="H15" s="26"/>
      <c r="I15" s="19"/>
    </row>
    <row r="16" spans="1:10" s="5" customFormat="1" x14ac:dyDescent="0.25">
      <c r="A16" s="20">
        <v>74</v>
      </c>
      <c r="B16" s="87" t="s">
        <v>78</v>
      </c>
      <c r="C16" s="28"/>
      <c r="D16" s="21">
        <v>1</v>
      </c>
      <c r="E16" s="22"/>
      <c r="F16" s="22"/>
      <c r="G16" s="22"/>
      <c r="H16" s="23"/>
      <c r="I16" s="22"/>
    </row>
    <row r="17" spans="1:11" s="5" customFormat="1" x14ac:dyDescent="0.25">
      <c r="A17" s="18">
        <v>1</v>
      </c>
      <c r="B17" s="67" t="s">
        <v>11</v>
      </c>
      <c r="C17" s="24"/>
      <c r="D17" s="25"/>
      <c r="E17" s="19"/>
      <c r="F17" s="19"/>
      <c r="G17" s="19"/>
      <c r="H17" s="26"/>
      <c r="I17" s="19"/>
    </row>
    <row r="18" spans="1:11" s="5" customFormat="1" x14ac:dyDescent="0.25">
      <c r="A18" s="20">
        <v>76</v>
      </c>
      <c r="B18" s="87" t="s">
        <v>79</v>
      </c>
      <c r="C18" s="28"/>
      <c r="D18" s="21">
        <v>1</v>
      </c>
      <c r="E18" s="22"/>
      <c r="F18" s="22"/>
      <c r="G18" s="22"/>
      <c r="H18" s="23"/>
      <c r="I18" s="22"/>
    </row>
    <row r="19" spans="1:11" s="5" customFormat="1" x14ac:dyDescent="0.25">
      <c r="A19" s="18">
        <v>1</v>
      </c>
      <c r="B19" s="67" t="s">
        <v>81</v>
      </c>
      <c r="C19" s="24"/>
      <c r="D19" s="25">
        <v>2</v>
      </c>
      <c r="E19" s="19"/>
      <c r="F19" s="19"/>
      <c r="G19" s="19">
        <v>50000</v>
      </c>
      <c r="H19" s="26"/>
      <c r="I19" s="19"/>
    </row>
    <row r="20" spans="1:11" s="5" customFormat="1" x14ac:dyDescent="0.25">
      <c r="A20" s="20">
        <v>77</v>
      </c>
      <c r="B20" s="87" t="s">
        <v>80</v>
      </c>
      <c r="C20" s="28"/>
      <c r="D20" s="21">
        <v>1</v>
      </c>
      <c r="E20" s="22"/>
      <c r="F20" s="22"/>
      <c r="G20" s="22"/>
      <c r="H20" s="23"/>
      <c r="I20" s="22"/>
    </row>
    <row r="21" spans="1:11" s="5" customFormat="1" ht="15.75" thickBot="1" x14ac:dyDescent="0.3">
      <c r="A21" s="18">
        <v>1</v>
      </c>
      <c r="B21" s="67" t="s">
        <v>11</v>
      </c>
      <c r="C21" s="24"/>
      <c r="D21" s="25"/>
      <c r="E21" s="19"/>
      <c r="F21" s="19"/>
      <c r="G21" s="19"/>
      <c r="H21" s="26"/>
      <c r="I21" s="19"/>
    </row>
    <row r="22" spans="1:11" s="5" customFormat="1" x14ac:dyDescent="0.25">
      <c r="A22" s="89"/>
      <c r="B22" s="68" t="s">
        <v>42</v>
      </c>
      <c r="C22" s="69"/>
      <c r="D22" s="70"/>
      <c r="E22" s="71">
        <f>SUM(E12:E21)</f>
        <v>0</v>
      </c>
      <c r="F22" s="71">
        <f t="shared" ref="F22:I22" si="0">SUM(F12:F21)</f>
        <v>0</v>
      </c>
      <c r="G22" s="71">
        <f t="shared" si="0"/>
        <v>55000</v>
      </c>
      <c r="H22" s="71">
        <f t="shared" si="0"/>
        <v>0</v>
      </c>
      <c r="I22" s="71">
        <f t="shared" si="0"/>
        <v>0</v>
      </c>
    </row>
    <row r="23" spans="1:11" s="5" customFormat="1" ht="22.5" x14ac:dyDescent="0.25">
      <c r="A23" s="91"/>
      <c r="B23" s="74" t="s">
        <v>39</v>
      </c>
      <c r="C23" s="75">
        <v>0.15</v>
      </c>
      <c r="D23" s="76"/>
      <c r="E23" s="77">
        <f>E22*C23</f>
        <v>0</v>
      </c>
      <c r="F23" s="77">
        <f>F22*C23</f>
        <v>0</v>
      </c>
      <c r="G23" s="77">
        <f>G22*C23</f>
        <v>8250</v>
      </c>
      <c r="H23" s="78">
        <f>H22*C23</f>
        <v>0</v>
      </c>
      <c r="I23" s="92">
        <f>I22*C23</f>
        <v>0</v>
      </c>
    </row>
    <row r="24" spans="1:11" s="5" customFormat="1" ht="15.75" thickBot="1" x14ac:dyDescent="0.3">
      <c r="A24" s="91"/>
      <c r="B24" s="79" t="s">
        <v>40</v>
      </c>
      <c r="C24" s="80">
        <v>0.25</v>
      </c>
      <c r="D24" s="76"/>
      <c r="E24" s="77">
        <f>SUM(E22:E23)*C24</f>
        <v>0</v>
      </c>
      <c r="F24" s="77">
        <f>SUM(F22:F23)*C24</f>
        <v>0</v>
      </c>
      <c r="G24" s="77">
        <f>SUM(G22:G23)*C24</f>
        <v>15812.5</v>
      </c>
      <c r="H24" s="78">
        <f>SUM(H22:H23)*C24</f>
        <v>0</v>
      </c>
      <c r="I24" s="92">
        <f>SUM(I22:I23)*C24</f>
        <v>0</v>
      </c>
      <c r="K24" s="17"/>
    </row>
    <row r="25" spans="1:11" s="5" customFormat="1" ht="15.75" thickBot="1" x14ac:dyDescent="0.3">
      <c r="A25" s="36"/>
      <c r="B25" s="15" t="s">
        <v>41</v>
      </c>
      <c r="C25" s="33"/>
      <c r="D25" s="33"/>
      <c r="E25" s="34">
        <f>SUM(E22:E24)</f>
        <v>0</v>
      </c>
      <c r="F25" s="34">
        <f>SUM(F22:F24)</f>
        <v>0</v>
      </c>
      <c r="G25" s="34">
        <f>SUM(G22:G24)</f>
        <v>79062.5</v>
      </c>
      <c r="H25" s="34">
        <f>SUM(H22:H24)</f>
        <v>0</v>
      </c>
      <c r="I25" s="37">
        <f>SUM(I22:I24)</f>
        <v>0</v>
      </c>
    </row>
    <row r="26" spans="1:11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1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25">
      <c r="A42" s="16"/>
      <c r="B42" s="16"/>
      <c r="C42" s="16"/>
      <c r="D42" s="16"/>
      <c r="E42" s="16"/>
      <c r="F42" s="16"/>
      <c r="G42" s="16"/>
      <c r="H42" s="16"/>
      <c r="I42" s="16"/>
    </row>
    <row r="43" spans="1:9" x14ac:dyDescent="0.25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25">
      <c r="A44" s="16"/>
      <c r="B44" s="16"/>
      <c r="C44" s="16"/>
      <c r="D44" s="16"/>
      <c r="E44" s="16"/>
      <c r="F44" s="16"/>
      <c r="G44" s="16"/>
      <c r="H44" s="16"/>
      <c r="I44" s="16"/>
    </row>
    <row r="45" spans="1:9" x14ac:dyDescent="0.25">
      <c r="A45" s="16"/>
      <c r="B45" s="16"/>
      <c r="C45" s="16"/>
      <c r="D45" s="16"/>
      <c r="E45" s="16"/>
      <c r="F45" s="16"/>
      <c r="G45" s="16"/>
      <c r="H45" s="16"/>
      <c r="I45" s="16"/>
    </row>
  </sheetData>
  <mergeCells count="1">
    <mergeCell ref="F7:H7"/>
  </mergeCells>
  <conditionalFormatting sqref="D1:D17 D22:D1048576">
    <cfRule type="cellIs" dxfId="17" priority="13" operator="equal">
      <formula>3</formula>
    </cfRule>
    <cfRule type="cellIs" dxfId="16" priority="14" operator="equal">
      <formula>2</formula>
    </cfRule>
    <cfRule type="cellIs" dxfId="15" priority="15" operator="equal">
      <formula>1</formula>
    </cfRule>
  </conditionalFormatting>
  <conditionalFormatting sqref="D18">
    <cfRule type="cellIs" dxfId="14" priority="10" operator="equal">
      <formula>3</formula>
    </cfRule>
    <cfRule type="cellIs" dxfId="13" priority="11" operator="equal">
      <formula>2</formula>
    </cfRule>
    <cfRule type="cellIs" dxfId="12" priority="12" operator="equal">
      <formula>1</formula>
    </cfRule>
  </conditionalFormatting>
  <conditionalFormatting sqref="D19">
    <cfRule type="cellIs" dxfId="11" priority="7" operator="equal">
      <formula>3</formula>
    </cfRule>
    <cfRule type="cellIs" dxfId="10" priority="8" operator="equal">
      <formula>2</formula>
    </cfRule>
    <cfRule type="cellIs" dxfId="9" priority="9" operator="equal">
      <formula>1</formula>
    </cfRule>
  </conditionalFormatting>
  <conditionalFormatting sqref="D20">
    <cfRule type="cellIs" dxfId="8" priority="4" operator="equal">
      <formula>3</formula>
    </cfRule>
    <cfRule type="cellIs" dxfId="7" priority="5" operator="equal">
      <formula>2</formula>
    </cfRule>
    <cfRule type="cellIs" dxfId="6" priority="6" operator="equal">
      <formula>1</formula>
    </cfRule>
  </conditionalFormatting>
  <conditionalFormatting sqref="D21">
    <cfRule type="cellIs" dxfId="5" priority="1" operator="equal">
      <formula>3</formula>
    </cfRule>
    <cfRule type="cellIs" dxfId="4" priority="2" operator="equal">
      <formula>2</formula>
    </cfRule>
    <cfRule type="cellIs" dxfId="3" priority="3" operator="equal">
      <formula>1</formula>
    </cfRule>
  </conditionalFormatting>
  <pageMargins left="0.7" right="0.7" top="0.75" bottom="0.75" header="0.3" footer="0.3"/>
  <pageSetup paperSize="9" scale="80" fitToWidth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A89D-8280-4856-A019-C86B888CD426}">
  <sheetPr>
    <pageSetUpPr fitToPage="1"/>
  </sheetPr>
  <dimension ref="A1:K44"/>
  <sheetViews>
    <sheetView tabSelected="1" zoomScale="145" zoomScaleNormal="145" workbookViewId="0">
      <pane ySplit="10" topLeftCell="A11" activePane="bottomLeft" state="frozen"/>
      <selection pane="bottomLeft" activeCell="G27" sqref="G27"/>
    </sheetView>
  </sheetViews>
  <sheetFormatPr defaultRowHeight="15" x14ac:dyDescent="0.25"/>
  <cols>
    <col min="1" max="1" width="6.140625" style="4" customWidth="1"/>
    <col min="2" max="2" width="45" style="4" customWidth="1"/>
    <col min="3" max="3" width="4.140625" style="4" customWidth="1"/>
    <col min="4" max="4" width="4.42578125" style="4" customWidth="1"/>
    <col min="5" max="5" width="10.7109375" style="4" customWidth="1"/>
    <col min="6" max="8" width="7.7109375" style="4" customWidth="1"/>
    <col min="9" max="9" width="13" style="4" customWidth="1"/>
  </cols>
  <sheetData>
    <row r="1" spans="1:10" x14ac:dyDescent="0.25">
      <c r="A1" s="57"/>
      <c r="B1" s="58"/>
      <c r="C1" s="59"/>
      <c r="D1" s="55"/>
      <c r="E1" s="55"/>
      <c r="F1" s="55"/>
      <c r="G1" s="55"/>
      <c r="H1" s="55"/>
      <c r="I1" s="56"/>
      <c r="J1" s="2"/>
    </row>
    <row r="2" spans="1:10" x14ac:dyDescent="0.25">
      <c r="A2" s="40"/>
      <c r="B2" s="39" t="s">
        <v>48</v>
      </c>
      <c r="C2" s="41"/>
      <c r="D2" s="6"/>
      <c r="E2" s="6"/>
      <c r="F2" s="6"/>
      <c r="G2" s="6"/>
      <c r="H2" s="6"/>
      <c r="I2" s="44"/>
      <c r="J2" s="2"/>
    </row>
    <row r="3" spans="1:10" x14ac:dyDescent="0.25">
      <c r="A3" s="40"/>
      <c r="B3" s="39" t="s">
        <v>54</v>
      </c>
      <c r="C3" s="41"/>
      <c r="D3" s="6"/>
      <c r="E3" s="6"/>
      <c r="F3" s="6"/>
      <c r="G3" s="6"/>
      <c r="H3" s="6"/>
      <c r="I3" s="44"/>
    </row>
    <row r="4" spans="1:10" x14ac:dyDescent="0.25">
      <c r="A4" s="43"/>
      <c r="B4" s="38"/>
      <c r="C4" s="42"/>
      <c r="D4" s="7"/>
      <c r="E4" s="7"/>
      <c r="F4" s="7"/>
      <c r="G4" s="7"/>
      <c r="H4" s="7"/>
      <c r="I4" s="60"/>
      <c r="J4" s="2"/>
    </row>
    <row r="5" spans="1:10" x14ac:dyDescent="0.25">
      <c r="A5" s="47"/>
      <c r="B5" s="48"/>
      <c r="C5" s="49"/>
      <c r="D5" s="49"/>
      <c r="E5" s="49"/>
      <c r="F5" s="49"/>
      <c r="G5" s="49"/>
      <c r="H5" s="49"/>
      <c r="I5" s="50"/>
      <c r="J5" s="2"/>
    </row>
    <row r="6" spans="1:10" x14ac:dyDescent="0.25">
      <c r="A6" s="51"/>
      <c r="B6" s="8"/>
      <c r="C6" s="8"/>
      <c r="D6" s="63"/>
      <c r="E6" s="8"/>
      <c r="F6" s="8"/>
      <c r="G6" s="8"/>
      <c r="H6" s="8"/>
      <c r="I6" s="52"/>
      <c r="J6" s="2"/>
    </row>
    <row r="7" spans="1:10" ht="71.25" x14ac:dyDescent="0.25">
      <c r="A7" s="51"/>
      <c r="B7" s="3" t="s">
        <v>47</v>
      </c>
      <c r="C7" s="62"/>
      <c r="D7" s="45" t="s">
        <v>0</v>
      </c>
      <c r="E7" s="10" t="s">
        <v>1</v>
      </c>
      <c r="F7" s="95" t="s">
        <v>2</v>
      </c>
      <c r="G7" s="96"/>
      <c r="H7" s="96"/>
      <c r="I7" s="66" t="s">
        <v>3</v>
      </c>
      <c r="J7" s="2"/>
    </row>
    <row r="8" spans="1:10" x14ac:dyDescent="0.25">
      <c r="A8" s="51"/>
      <c r="B8" s="11"/>
      <c r="C8" s="62"/>
      <c r="D8" s="46" t="s">
        <v>4</v>
      </c>
      <c r="E8" s="12" t="s">
        <v>5</v>
      </c>
      <c r="F8" s="9" t="s">
        <v>6</v>
      </c>
      <c r="G8" s="9" t="s">
        <v>8</v>
      </c>
      <c r="H8" s="9" t="s">
        <v>7</v>
      </c>
      <c r="I8" s="64" t="s">
        <v>9</v>
      </c>
      <c r="J8" s="2"/>
    </row>
    <row r="9" spans="1:10" x14ac:dyDescent="0.25">
      <c r="A9" s="53"/>
      <c r="B9" s="54"/>
      <c r="C9" s="54"/>
      <c r="D9" s="61"/>
      <c r="E9" s="61"/>
      <c r="F9" s="61"/>
      <c r="G9" s="61"/>
      <c r="H9" s="61"/>
      <c r="I9" s="65"/>
      <c r="J9" s="2"/>
    </row>
    <row r="10" spans="1:10" s="1" customFormat="1" ht="3.7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10" s="5" customFormat="1" x14ac:dyDescent="0.25">
      <c r="A11" s="93" t="s">
        <v>82</v>
      </c>
      <c r="B11" s="94" t="s">
        <v>83</v>
      </c>
      <c r="C11" s="14"/>
      <c r="D11" s="14"/>
      <c r="E11" s="14"/>
      <c r="F11" s="14"/>
      <c r="G11" s="14"/>
      <c r="H11" s="14"/>
      <c r="I11" s="35"/>
    </row>
    <row r="12" spans="1:10" s="5" customFormat="1" x14ac:dyDescent="0.25">
      <c r="A12" s="20" t="s">
        <v>82</v>
      </c>
      <c r="B12" s="87" t="s">
        <v>84</v>
      </c>
      <c r="C12" s="28"/>
      <c r="D12" s="21"/>
      <c r="E12" s="22"/>
      <c r="F12" s="22"/>
      <c r="G12" s="22"/>
      <c r="H12" s="23"/>
      <c r="I12" s="22"/>
    </row>
    <row r="13" spans="1:10" s="5" customFormat="1" x14ac:dyDescent="0.25">
      <c r="A13" s="18">
        <v>1</v>
      </c>
      <c r="B13" s="67" t="s">
        <v>85</v>
      </c>
      <c r="C13" s="24"/>
      <c r="D13" s="25"/>
      <c r="E13" s="19"/>
      <c r="F13" s="19"/>
      <c r="G13" s="19"/>
      <c r="H13" s="26"/>
      <c r="I13" s="19"/>
    </row>
    <row r="14" spans="1:10" s="5" customFormat="1" x14ac:dyDescent="0.25">
      <c r="A14" s="18">
        <v>2</v>
      </c>
      <c r="B14" s="67" t="s">
        <v>85</v>
      </c>
      <c r="C14" s="24"/>
      <c r="D14" s="25"/>
      <c r="E14" s="19"/>
      <c r="F14" s="19"/>
      <c r="G14" s="19"/>
      <c r="H14" s="26"/>
      <c r="I14" s="19"/>
    </row>
    <row r="15" spans="1:10" s="5" customFormat="1" x14ac:dyDescent="0.25">
      <c r="A15" s="20" t="s">
        <v>82</v>
      </c>
      <c r="B15" s="87" t="s">
        <v>84</v>
      </c>
      <c r="C15" s="28"/>
      <c r="D15" s="21"/>
      <c r="E15" s="22"/>
      <c r="F15" s="22"/>
      <c r="G15" s="22"/>
      <c r="H15" s="23"/>
      <c r="I15" s="22"/>
    </row>
    <row r="16" spans="1:10" s="5" customFormat="1" x14ac:dyDescent="0.25">
      <c r="A16" s="18">
        <v>1</v>
      </c>
      <c r="B16" s="67" t="s">
        <v>85</v>
      </c>
      <c r="C16" s="24"/>
      <c r="D16" s="25"/>
      <c r="E16" s="19"/>
      <c r="F16" s="19"/>
      <c r="G16" s="19"/>
      <c r="H16" s="26"/>
      <c r="I16" s="19"/>
    </row>
    <row r="17" spans="1:11" s="5" customFormat="1" x14ac:dyDescent="0.25">
      <c r="A17" s="18">
        <v>2</v>
      </c>
      <c r="B17" s="67" t="s">
        <v>85</v>
      </c>
      <c r="C17" s="24"/>
      <c r="D17" s="25"/>
      <c r="E17" s="19"/>
      <c r="F17" s="19"/>
      <c r="G17" s="19"/>
      <c r="H17" s="26"/>
      <c r="I17" s="19"/>
    </row>
    <row r="18" spans="1:11" s="5" customFormat="1" x14ac:dyDescent="0.25">
      <c r="A18" s="20" t="s">
        <v>82</v>
      </c>
      <c r="B18" s="87" t="s">
        <v>84</v>
      </c>
      <c r="C18" s="28"/>
      <c r="D18" s="21"/>
      <c r="E18" s="22"/>
      <c r="F18" s="22"/>
      <c r="G18" s="22"/>
      <c r="H18" s="23"/>
      <c r="I18" s="22"/>
    </row>
    <row r="19" spans="1:11" s="5" customFormat="1" x14ac:dyDescent="0.25">
      <c r="A19" s="18">
        <v>1</v>
      </c>
      <c r="B19" s="67" t="s">
        <v>85</v>
      </c>
      <c r="C19" s="24"/>
      <c r="D19" s="25"/>
      <c r="E19" s="19"/>
      <c r="F19" s="19"/>
      <c r="G19" s="19"/>
      <c r="H19" s="26"/>
      <c r="I19" s="19"/>
    </row>
    <row r="20" spans="1:11" s="5" customFormat="1" ht="15.75" thickBot="1" x14ac:dyDescent="0.3">
      <c r="A20" s="18">
        <v>2</v>
      </c>
      <c r="B20" s="67" t="s">
        <v>85</v>
      </c>
      <c r="C20" s="24"/>
      <c r="D20" s="25"/>
      <c r="E20" s="19"/>
      <c r="F20" s="19"/>
      <c r="G20" s="19"/>
      <c r="H20" s="26"/>
      <c r="I20" s="19"/>
    </row>
    <row r="21" spans="1:11" s="5" customFormat="1" x14ac:dyDescent="0.25">
      <c r="A21" s="89"/>
      <c r="B21" s="68" t="s">
        <v>42</v>
      </c>
      <c r="C21" s="69"/>
      <c r="D21" s="70"/>
      <c r="E21" s="71">
        <f>SUM(E12:E20)</f>
        <v>0</v>
      </c>
      <c r="F21" s="71">
        <f t="shared" ref="F21:I21" si="0">SUM(F12:F20)</f>
        <v>0</v>
      </c>
      <c r="G21" s="71">
        <f t="shared" si="0"/>
        <v>0</v>
      </c>
      <c r="H21" s="71">
        <f t="shared" si="0"/>
        <v>0</v>
      </c>
      <c r="I21" s="71">
        <f t="shared" si="0"/>
        <v>0</v>
      </c>
    </row>
    <row r="22" spans="1:11" s="5" customFormat="1" ht="22.5" x14ac:dyDescent="0.25">
      <c r="A22" s="91"/>
      <c r="B22" s="74" t="s">
        <v>39</v>
      </c>
      <c r="C22" s="75">
        <v>0.15</v>
      </c>
      <c r="D22" s="76"/>
      <c r="E22" s="77">
        <f>E21*C22</f>
        <v>0</v>
      </c>
      <c r="F22" s="77">
        <f>F21*C22</f>
        <v>0</v>
      </c>
      <c r="G22" s="77">
        <f>G21*C22</f>
        <v>0</v>
      </c>
      <c r="H22" s="78">
        <f>H21*C22</f>
        <v>0</v>
      </c>
      <c r="I22" s="92">
        <f>I21*C22</f>
        <v>0</v>
      </c>
    </row>
    <row r="23" spans="1:11" s="5" customFormat="1" ht="15.75" thickBot="1" x14ac:dyDescent="0.3">
      <c r="A23" s="91"/>
      <c r="B23" s="79" t="s">
        <v>40</v>
      </c>
      <c r="C23" s="80">
        <v>0.25</v>
      </c>
      <c r="D23" s="76"/>
      <c r="E23" s="77">
        <f>SUM(E21:E22)*C23</f>
        <v>0</v>
      </c>
      <c r="F23" s="77">
        <f>SUM(F21:F22)*C23</f>
        <v>0</v>
      </c>
      <c r="G23" s="77">
        <f>SUM(G21:G22)*C23</f>
        <v>0</v>
      </c>
      <c r="H23" s="78">
        <f>SUM(H21:H22)*C23</f>
        <v>0</v>
      </c>
      <c r="I23" s="92">
        <f>SUM(I21:I22)*C23</f>
        <v>0</v>
      </c>
      <c r="K23" s="17"/>
    </row>
    <row r="24" spans="1:11" s="5" customFormat="1" ht="15.75" thickBot="1" x14ac:dyDescent="0.3">
      <c r="A24" s="36"/>
      <c r="B24" s="15" t="s">
        <v>41</v>
      </c>
      <c r="C24" s="33"/>
      <c r="D24" s="33"/>
      <c r="E24" s="34">
        <f>SUM(E21:E23)</f>
        <v>0</v>
      </c>
      <c r="F24" s="34">
        <f>SUM(F21:F23)</f>
        <v>0</v>
      </c>
      <c r="G24" s="34">
        <f>SUM(G21:G23)</f>
        <v>0</v>
      </c>
      <c r="H24" s="34">
        <f>SUM(H21:H23)</f>
        <v>0</v>
      </c>
      <c r="I24" s="37">
        <f>SUM(I21:I23)</f>
        <v>0</v>
      </c>
    </row>
    <row r="25" spans="1:11" x14ac:dyDescent="0.25">
      <c r="A25" s="16"/>
      <c r="B25" s="16"/>
      <c r="C25" s="16"/>
      <c r="D25" s="16"/>
      <c r="E25" s="16"/>
      <c r="F25" s="16"/>
      <c r="G25" s="16"/>
      <c r="H25" s="16"/>
      <c r="I25" s="16"/>
    </row>
    <row r="26" spans="1:11" x14ac:dyDescent="0.25">
      <c r="A26" s="16"/>
      <c r="B26" s="16"/>
      <c r="C26" s="16"/>
      <c r="D26" s="16"/>
      <c r="E26" s="16"/>
      <c r="F26" s="16"/>
      <c r="G26" s="16"/>
      <c r="H26" s="16"/>
      <c r="I26" s="16"/>
    </row>
    <row r="27" spans="1:11" x14ac:dyDescent="0.25">
      <c r="A27" s="16"/>
      <c r="B27" s="16"/>
      <c r="C27" s="16"/>
      <c r="D27" s="16"/>
      <c r="E27" s="16"/>
      <c r="F27" s="16"/>
      <c r="G27" s="16"/>
      <c r="H27" s="16"/>
      <c r="I27" s="16"/>
    </row>
    <row r="28" spans="1:11" x14ac:dyDescent="0.25">
      <c r="A28" s="16"/>
      <c r="B28" s="16"/>
      <c r="C28" s="16"/>
      <c r="D28" s="16"/>
      <c r="E28" s="16"/>
      <c r="F28" s="16"/>
      <c r="G28" s="16"/>
      <c r="H28" s="16"/>
      <c r="I28" s="16"/>
    </row>
    <row r="29" spans="1:11" x14ac:dyDescent="0.25">
      <c r="A29" s="16"/>
      <c r="B29" s="16"/>
      <c r="C29" s="16"/>
      <c r="D29" s="16"/>
      <c r="E29" s="16"/>
      <c r="F29" s="16"/>
      <c r="G29" s="16"/>
      <c r="H29" s="16"/>
      <c r="I29" s="16"/>
    </row>
    <row r="30" spans="1:11" x14ac:dyDescent="0.25">
      <c r="A30" s="16"/>
      <c r="B30" s="16"/>
      <c r="C30" s="16"/>
      <c r="D30" s="16"/>
      <c r="E30" s="16"/>
      <c r="F30" s="16"/>
      <c r="G30" s="16"/>
      <c r="H30" s="16"/>
      <c r="I30" s="16"/>
    </row>
    <row r="31" spans="1:11" x14ac:dyDescent="0.25">
      <c r="A31" s="16"/>
      <c r="B31" s="16"/>
      <c r="C31" s="16"/>
      <c r="D31" s="16"/>
      <c r="E31" s="16"/>
      <c r="F31" s="16"/>
      <c r="G31" s="16"/>
      <c r="H31" s="16"/>
      <c r="I31" s="16"/>
    </row>
    <row r="32" spans="1:11" x14ac:dyDescent="0.25">
      <c r="A32" s="16"/>
      <c r="B32" s="16"/>
      <c r="C32" s="16"/>
      <c r="D32" s="16"/>
      <c r="E32" s="16"/>
      <c r="F32" s="16"/>
      <c r="G32" s="16"/>
      <c r="H32" s="16"/>
      <c r="I32" s="16"/>
    </row>
    <row r="33" spans="1:9" x14ac:dyDescent="0.25">
      <c r="A33" s="16"/>
      <c r="B33" s="16"/>
      <c r="C33" s="16"/>
      <c r="D33" s="16"/>
      <c r="E33" s="16"/>
      <c r="F33" s="16"/>
      <c r="G33" s="16"/>
      <c r="H33" s="16"/>
      <c r="I33" s="16"/>
    </row>
    <row r="34" spans="1:9" x14ac:dyDescent="0.25">
      <c r="A34" s="16"/>
      <c r="B34" s="16"/>
      <c r="C34" s="16"/>
      <c r="D34" s="16"/>
      <c r="E34" s="16"/>
      <c r="F34" s="16"/>
      <c r="G34" s="16"/>
      <c r="H34" s="16"/>
      <c r="I34" s="16"/>
    </row>
    <row r="35" spans="1:9" x14ac:dyDescent="0.25">
      <c r="A35" s="16"/>
      <c r="B35" s="16"/>
      <c r="C35" s="16"/>
      <c r="D35" s="16"/>
      <c r="E35" s="16"/>
      <c r="F35" s="16"/>
      <c r="G35" s="16"/>
      <c r="H35" s="16"/>
      <c r="I35" s="16"/>
    </row>
    <row r="36" spans="1:9" x14ac:dyDescent="0.25">
      <c r="A36" s="16"/>
      <c r="B36" s="16"/>
      <c r="C36" s="16"/>
      <c r="D36" s="16"/>
      <c r="E36" s="16"/>
      <c r="F36" s="16"/>
      <c r="G36" s="16"/>
      <c r="H36" s="16"/>
      <c r="I36" s="16"/>
    </row>
    <row r="37" spans="1:9" x14ac:dyDescent="0.25">
      <c r="A37" s="16"/>
      <c r="B37" s="16"/>
      <c r="C37" s="16"/>
      <c r="D37" s="16"/>
      <c r="E37" s="16"/>
      <c r="F37" s="16"/>
      <c r="G37" s="16"/>
      <c r="H37" s="16"/>
      <c r="I37" s="16"/>
    </row>
    <row r="38" spans="1:9" x14ac:dyDescent="0.25">
      <c r="A38" s="16"/>
      <c r="B38" s="16"/>
      <c r="C38" s="16"/>
      <c r="D38" s="16"/>
      <c r="E38" s="16"/>
      <c r="F38" s="16"/>
      <c r="G38" s="16"/>
      <c r="H38" s="16"/>
      <c r="I38" s="16"/>
    </row>
    <row r="39" spans="1:9" x14ac:dyDescent="0.25">
      <c r="A39" s="16"/>
      <c r="B39" s="16"/>
      <c r="C39" s="16"/>
      <c r="D39" s="16"/>
      <c r="E39" s="16"/>
      <c r="F39" s="16"/>
      <c r="G39" s="16"/>
      <c r="H39" s="16"/>
      <c r="I39" s="16"/>
    </row>
    <row r="40" spans="1:9" x14ac:dyDescent="0.25">
      <c r="A40" s="16"/>
      <c r="B40" s="16"/>
      <c r="C40" s="16"/>
      <c r="D40" s="16"/>
      <c r="E40" s="16"/>
      <c r="F40" s="16"/>
      <c r="G40" s="16"/>
      <c r="H40" s="16"/>
      <c r="I40" s="16"/>
    </row>
    <row r="41" spans="1:9" x14ac:dyDescent="0.25">
      <c r="A41" s="16"/>
      <c r="B41" s="16"/>
      <c r="C41" s="16"/>
      <c r="D41" s="16"/>
      <c r="E41" s="16"/>
      <c r="F41" s="16"/>
      <c r="G41" s="16"/>
      <c r="H41" s="16"/>
      <c r="I41" s="16"/>
    </row>
    <row r="42" spans="1:9" x14ac:dyDescent="0.25">
      <c r="A42" s="16"/>
      <c r="B42" s="16"/>
      <c r="C42" s="16"/>
      <c r="D42" s="16"/>
      <c r="E42" s="16"/>
      <c r="F42" s="16"/>
      <c r="G42" s="16"/>
      <c r="H42" s="16"/>
      <c r="I42" s="16"/>
    </row>
    <row r="43" spans="1:9" x14ac:dyDescent="0.25">
      <c r="A43" s="16"/>
      <c r="B43" s="16"/>
      <c r="C43" s="16"/>
      <c r="D43" s="16"/>
      <c r="E43" s="16"/>
      <c r="F43" s="16"/>
      <c r="G43" s="16"/>
      <c r="H43" s="16"/>
      <c r="I43" s="16"/>
    </row>
    <row r="44" spans="1:9" x14ac:dyDescent="0.25">
      <c r="A44" s="16"/>
      <c r="B44" s="16"/>
      <c r="C44" s="16"/>
      <c r="D44" s="16"/>
      <c r="E44" s="16"/>
      <c r="F44" s="16"/>
      <c r="G44" s="16"/>
      <c r="H44" s="16"/>
      <c r="I44" s="16"/>
    </row>
  </sheetData>
  <mergeCells count="1">
    <mergeCell ref="F7:H7"/>
  </mergeCells>
  <conditionalFormatting sqref="D1:D1048576">
    <cfRule type="cellIs" dxfId="2" priority="13" operator="equal">
      <formula>3</formula>
    </cfRule>
    <cfRule type="cellIs" dxfId="1" priority="14" operator="equal">
      <formula>2</formula>
    </cfRule>
    <cfRule type="cellIs" dxfId="0" priority="15" operator="equal">
      <formula>1</formula>
    </cfRule>
  </conditionalFormatting>
  <pageMargins left="0.7" right="0.7" top="0.75" bottom="0.75" header="0.3" footer="0.3"/>
  <pageSetup paperSize="9" scale="41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E3AD05D66FAE4DB688C0D9B6BE5D32" ma:contentTypeVersion="10" ma:contentTypeDescription="Create a new document." ma:contentTypeScope="" ma:versionID="6a70f06a77e9f5759b6e802291f6a8af">
  <xsd:schema xmlns:xsd="http://www.w3.org/2001/XMLSchema" xmlns:xs="http://www.w3.org/2001/XMLSchema" xmlns:p="http://schemas.microsoft.com/office/2006/metadata/properties" xmlns:ns2="177ef8cf-fcd4-406e-a65c-9337ae46c06c" targetNamespace="http://schemas.microsoft.com/office/2006/metadata/properties" ma:root="true" ma:fieldsID="6a2124446e0d2f9faeeabd46e4b5b329" ns2:_="">
    <xsd:import namespace="177ef8cf-fcd4-406e-a65c-9337ae46c06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ef8cf-fcd4-406e-a65c-9337ae46c0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697888-7C94-4005-B494-2BA475A80E29}"/>
</file>

<file path=customXml/itemProps2.xml><?xml version="1.0" encoding="utf-8"?>
<ds:datastoreItem xmlns:ds="http://schemas.openxmlformats.org/officeDocument/2006/customXml" ds:itemID="{59EA85F0-8E86-4FCE-9E8E-D9E8A9A3CDE6}"/>
</file>

<file path=customXml/itemProps3.xml><?xml version="1.0" encoding="utf-8"?>
<ds:datastoreItem xmlns:ds="http://schemas.openxmlformats.org/officeDocument/2006/customXml" ds:itemID="{15695559-716F-4353-953D-7F169ED597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2 - BYGNING</vt:lpstr>
      <vt:lpstr>3 - VVS</vt:lpstr>
      <vt:lpstr>4 - ELKRAFT</vt:lpstr>
      <vt:lpstr>5 - TELE OG AUT.</vt:lpstr>
      <vt:lpstr>7 - UTENDØRS</vt:lpstr>
      <vt:lpstr>MAL</vt:lpstr>
      <vt:lpstr>'2 - BYGNING'!Print_Titles</vt:lpstr>
      <vt:lpstr>'3 - VVS'!Print_Titles</vt:lpstr>
      <vt:lpstr>'4 - ELKRAFT'!Print_Titles</vt:lpstr>
      <vt:lpstr>'5 - TELE OG AUT.'!Print_Titles</vt:lpstr>
      <vt:lpstr>'7 - UTENDØRS'!Print_Titles</vt:lpstr>
      <vt:lpstr>MAL!Print_Titles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Rune Øgaard</dc:creator>
  <cp:lastModifiedBy>Rune Øgaard</cp:lastModifiedBy>
  <cp:lastPrinted>2021-01-20T20:32:28Z</cp:lastPrinted>
  <dcterms:created xsi:type="dcterms:W3CDTF">2021-01-19T20:49:13Z</dcterms:created>
  <dcterms:modified xsi:type="dcterms:W3CDTF">2021-01-21T00:00:47Z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0x01010084E3AD05D66FAE4DB688C0D9B6BE5D32</vt:lpwstr>
  </property>
</Properties>
</file>